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ko1na\OneDrive\デスクトップ\"/>
    </mc:Choice>
  </mc:AlternateContent>
  <xr:revisionPtr revIDLastSave="0" documentId="8_{8F819FBD-7C71-4262-B9B6-4DCE8E58F33E}" xr6:coauthVersionLast="47" xr6:coauthVersionMax="47" xr10:uidLastSave="{00000000-0000-0000-0000-000000000000}"/>
  <workbookProtection lockStructure="1"/>
  <bookViews>
    <workbookView xWindow="6915" yWindow="1290" windowWidth="21195" windowHeight="13635" xr2:uid="{00000000-000D-0000-FFFF-FFFF00000000}"/>
  </bookViews>
  <sheets>
    <sheet name="申込書" sheetId="1" r:id="rId1"/>
  </sheets>
  <definedNames>
    <definedName name="_xlnm.Print_Area" localSheetId="0">申込書!$A$1:$BC$46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H38" i="1"/>
  <c r="G38" i="1"/>
  <c r="E37" i="1"/>
  <c r="H37" i="1"/>
  <c r="G37" i="1"/>
  <c r="E36" i="1"/>
  <c r="H36" i="1"/>
  <c r="G36" i="1"/>
  <c r="H35" i="1"/>
  <c r="G35" i="1"/>
  <c r="E34" i="1"/>
  <c r="H34" i="1"/>
  <c r="G34" i="1"/>
  <c r="E33" i="1"/>
  <c r="H33" i="1"/>
  <c r="G33" i="1"/>
  <c r="E32" i="1"/>
  <c r="H32" i="1"/>
  <c r="G32" i="1"/>
  <c r="H31" i="1"/>
  <c r="G31" i="1"/>
  <c r="H30" i="1"/>
  <c r="G30" i="1"/>
  <c r="H29" i="1"/>
  <c r="G29" i="1"/>
  <c r="H28" i="1"/>
  <c r="G28" i="1"/>
  <c r="E27" i="1"/>
  <c r="H27" i="1"/>
  <c r="G27" i="1"/>
  <c r="E26" i="1"/>
  <c r="H26" i="1"/>
  <c r="G26" i="1"/>
  <c r="E25" i="1"/>
  <c r="H25" i="1"/>
  <c r="G25" i="1"/>
  <c r="E24" i="1"/>
  <c r="H24" i="1"/>
  <c r="G24" i="1"/>
  <c r="E23" i="1"/>
  <c r="H23" i="1"/>
  <c r="G23" i="1"/>
  <c r="E22" i="1"/>
  <c r="H22" i="1"/>
  <c r="G22" i="1"/>
  <c r="E21" i="1"/>
  <c r="H21" i="1"/>
  <c r="G21" i="1"/>
  <c r="E20" i="1"/>
  <c r="H20" i="1"/>
  <c r="G20" i="1"/>
  <c r="E19" i="1"/>
  <c r="H19" i="1"/>
  <c r="G19" i="1"/>
  <c r="E18" i="1"/>
  <c r="H18" i="1"/>
  <c r="G18" i="1"/>
  <c r="E17" i="1"/>
  <c r="H17" i="1"/>
  <c r="G17" i="1"/>
  <c r="H16" i="1"/>
  <c r="G16" i="1"/>
  <c r="H15" i="1"/>
  <c r="G15" i="1"/>
  <c r="H14" i="1"/>
  <c r="G14" i="1"/>
  <c r="E13" i="1"/>
  <c r="H13" i="1"/>
  <c r="G13" i="1"/>
  <c r="BH36" i="1"/>
  <c r="BG36" i="1"/>
  <c r="BF36" i="1"/>
  <c r="BE36" i="1"/>
  <c r="BD36" i="1"/>
  <c r="BB36" i="1"/>
  <c r="BH35" i="1"/>
  <c r="BG35" i="1"/>
  <c r="BF35" i="1"/>
  <c r="BE35" i="1"/>
  <c r="BD35" i="1"/>
  <c r="BB35" i="1"/>
  <c r="E35" i="1"/>
  <c r="BH34" i="1"/>
  <c r="BG34" i="1"/>
  <c r="BF34" i="1"/>
  <c r="BE34" i="1"/>
  <c r="BD34" i="1"/>
  <c r="BB34" i="1"/>
  <c r="BH33" i="1"/>
  <c r="BG33" i="1"/>
  <c r="BF33" i="1"/>
  <c r="BE33" i="1"/>
  <c r="BD33" i="1"/>
  <c r="BB33" i="1"/>
  <c r="BH32" i="1"/>
  <c r="BG32" i="1"/>
  <c r="BF32" i="1"/>
  <c r="BE32" i="1"/>
  <c r="BD32" i="1"/>
  <c r="BB32" i="1"/>
  <c r="BH31" i="1"/>
  <c r="BG31" i="1"/>
  <c r="BF31" i="1"/>
  <c r="BE31" i="1"/>
  <c r="BD31" i="1"/>
  <c r="BB31" i="1"/>
  <c r="E31" i="1"/>
  <c r="BH30" i="1"/>
  <c r="BG30" i="1"/>
  <c r="BF30" i="1"/>
  <c r="BE30" i="1"/>
  <c r="BD30" i="1"/>
  <c r="BB30" i="1"/>
  <c r="E30" i="1"/>
  <c r="BH29" i="1"/>
  <c r="BG29" i="1"/>
  <c r="BF29" i="1"/>
  <c r="BE29" i="1"/>
  <c r="BD29" i="1"/>
  <c r="BB29" i="1"/>
  <c r="E29" i="1"/>
  <c r="BH28" i="1"/>
  <c r="BG28" i="1"/>
  <c r="BF28" i="1"/>
  <c r="BE28" i="1"/>
  <c r="BD28" i="1"/>
  <c r="BB28" i="1"/>
  <c r="E28" i="1"/>
  <c r="BH27" i="1"/>
  <c r="BG27" i="1"/>
  <c r="BF27" i="1"/>
  <c r="BE27" i="1"/>
  <c r="BD27" i="1"/>
  <c r="BB27" i="1"/>
  <c r="E12" i="1"/>
  <c r="H12" i="1"/>
  <c r="G12" i="1"/>
  <c r="E42" i="1"/>
  <c r="H42" i="1"/>
  <c r="E41" i="1"/>
  <c r="H41" i="1"/>
  <c r="E40" i="1"/>
  <c r="H40" i="1"/>
  <c r="E39" i="1"/>
  <c r="H39" i="1"/>
  <c r="E16" i="1"/>
  <c r="G42" i="1"/>
  <c r="G41" i="1"/>
  <c r="G40" i="1"/>
  <c r="G39" i="1"/>
  <c r="E15" i="1"/>
  <c r="E14" i="1"/>
  <c r="BF13" i="1"/>
  <c r="BH42" i="1"/>
  <c r="BG42" i="1"/>
  <c r="BF42" i="1"/>
  <c r="BE42" i="1"/>
  <c r="BH41" i="1"/>
  <c r="BG41" i="1"/>
  <c r="BF41" i="1"/>
  <c r="BE41" i="1"/>
  <c r="BH40" i="1"/>
  <c r="BG40" i="1"/>
  <c r="BF40" i="1"/>
  <c r="BE40" i="1"/>
  <c r="BH39" i="1"/>
  <c r="BG39" i="1"/>
  <c r="BF39" i="1"/>
  <c r="BE39" i="1"/>
  <c r="BH38" i="1"/>
  <c r="BG38" i="1"/>
  <c r="BF38" i="1"/>
  <c r="BE38" i="1"/>
  <c r="BH37" i="1"/>
  <c r="BG37" i="1"/>
  <c r="BF37" i="1"/>
  <c r="BE37" i="1"/>
  <c r="BH26" i="1"/>
  <c r="BG26" i="1"/>
  <c r="BF26" i="1"/>
  <c r="BE26" i="1"/>
  <c r="BH25" i="1"/>
  <c r="BG25" i="1"/>
  <c r="BF25" i="1"/>
  <c r="BE25" i="1"/>
  <c r="BH24" i="1"/>
  <c r="BG24" i="1"/>
  <c r="BF24" i="1"/>
  <c r="BE24" i="1"/>
  <c r="BH23" i="1"/>
  <c r="BG23" i="1"/>
  <c r="BF23" i="1"/>
  <c r="BE23" i="1"/>
  <c r="BH22" i="1"/>
  <c r="BG22" i="1"/>
  <c r="BF22" i="1"/>
  <c r="BE22" i="1"/>
  <c r="BH21" i="1"/>
  <c r="BG21" i="1"/>
  <c r="BF21" i="1"/>
  <c r="BE21" i="1"/>
  <c r="BH20" i="1"/>
  <c r="BG20" i="1"/>
  <c r="BF20" i="1"/>
  <c r="BE20" i="1"/>
  <c r="BH19" i="1"/>
  <c r="BG19" i="1"/>
  <c r="BF19" i="1"/>
  <c r="BE19" i="1"/>
  <c r="BH18" i="1"/>
  <c r="BG18" i="1"/>
  <c r="BF18" i="1"/>
  <c r="BE18" i="1"/>
  <c r="BH17" i="1"/>
  <c r="BG17" i="1"/>
  <c r="BF17" i="1"/>
  <c r="BE17" i="1"/>
  <c r="BH16" i="1"/>
  <c r="BG16" i="1"/>
  <c r="BF16" i="1"/>
  <c r="BE16" i="1"/>
  <c r="BH15" i="1"/>
  <c r="BG15" i="1"/>
  <c r="BF15" i="1"/>
  <c r="BE15" i="1"/>
  <c r="BH14" i="1"/>
  <c r="BG14" i="1"/>
  <c r="BF14" i="1"/>
  <c r="BE14" i="1"/>
  <c r="BH13" i="1"/>
  <c r="BG13" i="1"/>
  <c r="BE13" i="1"/>
  <c r="BF12" i="1"/>
  <c r="BE12" i="1"/>
  <c r="BH12" i="1"/>
  <c r="BG12" i="1"/>
  <c r="BD12" i="1"/>
  <c r="BB12" i="1"/>
  <c r="BD42" i="1"/>
  <c r="BB42" i="1"/>
  <c r="BD41" i="1"/>
  <c r="BB41" i="1"/>
  <c r="BD40" i="1"/>
  <c r="BB40" i="1"/>
  <c r="BD39" i="1"/>
  <c r="BB39" i="1"/>
  <c r="BD38" i="1"/>
  <c r="BB38" i="1"/>
  <c r="BD37" i="1"/>
  <c r="BB37" i="1"/>
  <c r="BD26" i="1"/>
  <c r="BB26" i="1"/>
  <c r="BD25" i="1"/>
  <c r="BB25" i="1"/>
  <c r="BD24" i="1"/>
  <c r="BB24" i="1"/>
  <c r="BD23" i="1"/>
  <c r="BB23" i="1"/>
  <c r="BD22" i="1"/>
  <c r="BB22" i="1"/>
  <c r="BD21" i="1"/>
  <c r="BB21" i="1"/>
  <c r="BD20" i="1"/>
  <c r="BB20" i="1"/>
  <c r="BD19" i="1"/>
  <c r="BB19" i="1"/>
  <c r="BD18" i="1"/>
  <c r="BB18" i="1"/>
  <c r="BD17" i="1"/>
  <c r="BB17" i="1"/>
  <c r="BD16" i="1"/>
  <c r="BB16" i="1"/>
  <c r="BD15" i="1"/>
  <c r="BB15" i="1"/>
  <c r="BD14" i="1"/>
  <c r="BB14" i="1"/>
  <c r="BD13" i="1"/>
  <c r="BB13" i="1"/>
  <c r="BB43" i="1"/>
  <c r="AU4" i="1"/>
</calcChain>
</file>

<file path=xl/sharedStrings.xml><?xml version="1.0" encoding="utf-8"?>
<sst xmlns="http://schemas.openxmlformats.org/spreadsheetml/2006/main" count="141" uniqueCount="72">
  <si>
    <t>振込み合計金額</t>
  </si>
  <si>
    <t>所属団体（一般）</t>
  </si>
  <si>
    <t>連絡責任者　氏名</t>
  </si>
  <si>
    <t>　</t>
  </si>
  <si>
    <t>住所</t>
  </si>
  <si>
    <t>ＴＥＬ（携帯等）</t>
  </si>
  <si>
    <t>e-mail</t>
  </si>
  <si>
    <t>種　目</t>
  </si>
  <si>
    <t>回　転</t>
  </si>
  <si>
    <t>大　回　転</t>
  </si>
  <si>
    <t>事前
練習</t>
  </si>
  <si>
    <t>個人　　　　参加費</t>
  </si>
  <si>
    <t>№</t>
  </si>
  <si>
    <t>氏　名</t>
  </si>
  <si>
    <t>ふりかな</t>
  </si>
  <si>
    <t>性別</t>
  </si>
  <si>
    <t>年齢</t>
  </si>
  <si>
    <t>小学生</t>
  </si>
  <si>
    <t>中学生</t>
  </si>
  <si>
    <t>女子</t>
  </si>
  <si>
    <t>男子</t>
  </si>
  <si>
    <t>アルペン</t>
  </si>
  <si>
    <t>ノル</t>
  </si>
  <si>
    <t>A</t>
  </si>
  <si>
    <t>B</t>
  </si>
  <si>
    <t>女</t>
  </si>
  <si>
    <t>男</t>
  </si>
  <si>
    <t>C</t>
  </si>
  <si>
    <t>Ｂ</t>
  </si>
  <si>
    <t>Ａ</t>
  </si>
  <si>
    <t>Ｆ</t>
  </si>
  <si>
    <t>E</t>
  </si>
  <si>
    <t>D</t>
  </si>
  <si>
    <t>例</t>
  </si>
  <si>
    <t>川崎　宏子</t>
  </si>
  <si>
    <t>かわさき　ひろこ</t>
  </si>
  <si>
    <t>選手、保護者、指導者の皆さんに多くの情報を提供させて頂くため、登録していただきました個人情報の使用目的は競技会等を円滑に運営するために利用いたします。
また氏名、性別、所属クラブについては、リザルトに記載し、川崎スキー協会のＨＰで公開いたします。上記以外の目的には一切使用しないことと、外部への情報提供については一切行いません。</t>
  </si>
  <si>
    <t>西暦
生年月日</t>
    <phoneticPr fontId="6"/>
  </si>
  <si>
    <t>アルペン</t>
    <phoneticPr fontId="6"/>
  </si>
  <si>
    <t>大人</t>
    <rPh sb="0" eb="2">
      <t>オトナ</t>
    </rPh>
    <phoneticPr fontId="6"/>
  </si>
  <si>
    <t>ノル</t>
    <phoneticPr fontId="6"/>
  </si>
  <si>
    <t>アル</t>
    <phoneticPr fontId="6"/>
  </si>
  <si>
    <t>料金表</t>
    <rPh sb="0" eb="2">
      <t>リョウキン</t>
    </rPh>
    <rPh sb="2" eb="3">
      <t>ヒョウ</t>
    </rPh>
    <phoneticPr fontId="6"/>
  </si>
  <si>
    <t>参加</t>
    <rPh sb="0" eb="2">
      <t>サンカ</t>
    </rPh>
    <phoneticPr fontId="6"/>
  </si>
  <si>
    <t>料金</t>
    <rPh sb="0" eb="2">
      <t>リョウキン</t>
    </rPh>
    <phoneticPr fontId="6"/>
  </si>
  <si>
    <t>高A</t>
    <rPh sb="0" eb="1">
      <t>コウ</t>
    </rPh>
    <phoneticPr fontId="6"/>
  </si>
  <si>
    <t>距　離</t>
    <phoneticPr fontId="6"/>
  </si>
  <si>
    <t>小中高</t>
    <rPh sb="0" eb="3">
      <t>ショウチュウコウ</t>
    </rPh>
    <phoneticPr fontId="6"/>
  </si>
  <si>
    <t>クラス</t>
    <phoneticPr fontId="6"/>
  </si>
  <si>
    <t>クラス表</t>
    <rPh sb="3" eb="4">
      <t>ヒョウ</t>
    </rPh>
    <phoneticPr fontId="6"/>
  </si>
  <si>
    <t>性別</t>
    <rPh sb="0" eb="2">
      <t>セイベツ</t>
    </rPh>
    <phoneticPr fontId="6"/>
  </si>
  <si>
    <t>男</t>
    <rPh sb="0" eb="1">
      <t>オトコ</t>
    </rPh>
    <phoneticPr fontId="6"/>
  </si>
  <si>
    <t>女</t>
    <rPh sb="0" eb="1">
      <t>オンナ</t>
    </rPh>
    <phoneticPr fontId="6"/>
  </si>
  <si>
    <t>小学生Ａ</t>
    <rPh sb="0" eb="3">
      <t>ショウガクセイ</t>
    </rPh>
    <phoneticPr fontId="6"/>
  </si>
  <si>
    <t>小学生Ｂ</t>
    <rPh sb="0" eb="3">
      <t>ショウガクセイ</t>
    </rPh>
    <phoneticPr fontId="6"/>
  </si>
  <si>
    <t>中学生</t>
    <rPh sb="0" eb="3">
      <t>チュウガクセイ</t>
    </rPh>
    <phoneticPr fontId="6"/>
  </si>
  <si>
    <t>高Ａ</t>
    <rPh sb="0" eb="1">
      <t>コウ</t>
    </rPh>
    <phoneticPr fontId="6"/>
  </si>
  <si>
    <t>Ａ</t>
    <phoneticPr fontId="6"/>
  </si>
  <si>
    <t>Ｂ</t>
    <phoneticPr fontId="6"/>
  </si>
  <si>
    <t>Ｃ</t>
    <phoneticPr fontId="6"/>
  </si>
  <si>
    <t>Ｄ</t>
    <phoneticPr fontId="6"/>
  </si>
  <si>
    <t>Ｅ</t>
    <phoneticPr fontId="6"/>
  </si>
  <si>
    <t>Ｆ</t>
    <phoneticPr fontId="6"/>
  </si>
  <si>
    <t>小学生</t>
    <rPh sb="0" eb="3">
      <t>ショウガクセイ</t>
    </rPh>
    <phoneticPr fontId="6"/>
  </si>
  <si>
    <t>基準日</t>
    <rPh sb="0" eb="3">
      <t>キジュンビ</t>
    </rPh>
    <phoneticPr fontId="6"/>
  </si>
  <si>
    <t>当年度初日</t>
    <rPh sb="0" eb="3">
      <t>トウネンド</t>
    </rPh>
    <rPh sb="3" eb="5">
      <t>ショニチ</t>
    </rPh>
    <rPh sb="4" eb="5">
      <t>ヒ</t>
    </rPh>
    <phoneticPr fontId="6"/>
  </si>
  <si>
    <t>学生判定</t>
    <rPh sb="0" eb="2">
      <t>ガクセイ</t>
    </rPh>
    <rPh sb="2" eb="4">
      <t>ハンテイ</t>
    </rPh>
    <phoneticPr fontId="6"/>
  </si>
  <si>
    <t>大会当日年齢</t>
    <rPh sb="0" eb="2">
      <t>タイカイ</t>
    </rPh>
    <rPh sb="2" eb="4">
      <t>トウジツ</t>
    </rPh>
    <rPh sb="4" eb="6">
      <t>ネンレイ</t>
    </rPh>
    <phoneticPr fontId="6"/>
  </si>
  <si>
    <t>共通</t>
    <rPh sb="0" eb="2">
      <t>キョウツウ</t>
    </rPh>
    <phoneticPr fontId="6"/>
  </si>
  <si>
    <t>性別リスト</t>
    <rPh sb="0" eb="2">
      <t>セイベツ</t>
    </rPh>
    <phoneticPr fontId="6"/>
  </si>
  <si>
    <t>年齢</t>
    <rPh sb="0" eb="2">
      <t>ネンレイ</t>
    </rPh>
    <phoneticPr fontId="6"/>
  </si>
  <si>
    <t>第76回川崎市民スキー大会 兼 第66回川崎市クラブ対抗スキー大会　参加申込書</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</si>
</sst>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_ * #,##0_ ;_ * \-#,##0_ ;_ * &quot;-&quot;??_ ;_ @_ "/>
  </numFmts>
  <fonts count="8">
    <font>
      <sz val="11"/>
      <name val="ＭＳ Ｐゴシック"/>
      <family val="3"/>
      <charset val="128"/>
    </font>
    <font>
      <b/>
      <u/>
      <sz val="14"/>
      <name val="ＭＳ Ｐゴシック"/>
      <family val="3"/>
      <charset val="128"/>
    </font>
    <font>
      <sz val="14"/>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11"/>
      <color indexed="8"/>
      <name val="Yu Gothic"/>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s>
  <borders count="7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176" fontId="7" fillId="0" borderId="0" applyFont="0" applyFill="0" applyBorder="0" applyAlignment="0" applyProtection="0">
      <alignment vertical="center"/>
    </xf>
  </cellStyleXfs>
  <cellXfs count="152">
    <xf numFmtId="0" fontId="0" fillId="0" borderId="0" xfId="0"/>
    <xf numFmtId="0" fontId="1" fillId="0" borderId="0" xfId="0" applyFont="1"/>
    <xf numFmtId="0" fontId="2" fillId="0" borderId="0" xfId="0" applyFont="1" applyAlignment="1">
      <alignment horizontal="center"/>
    </xf>
    <xf numFmtId="0" fontId="0" fillId="2" borderId="17" xfId="0" applyFill="1" applyBorder="1" applyAlignment="1">
      <alignment vertical="center"/>
    </xf>
    <xf numFmtId="0" fontId="0" fillId="2" borderId="18" xfId="0" applyFill="1" applyBorder="1" applyAlignment="1">
      <alignment vertical="center"/>
    </xf>
    <xf numFmtId="0" fontId="4" fillId="2" borderId="18" xfId="0" applyFont="1" applyFill="1" applyBorder="1" applyAlignment="1">
      <alignment vertical="center"/>
    </xf>
    <xf numFmtId="0" fontId="0" fillId="2" borderId="18" xfId="0" applyFill="1" applyBorder="1" applyAlignment="1">
      <alignment horizontal="center" vertical="center"/>
    </xf>
    <xf numFmtId="14" fontId="5" fillId="2" borderId="19" xfId="0" applyNumberFormat="1" applyFont="1" applyFill="1" applyBorder="1" applyAlignment="1">
      <alignment horizontal="center" vertical="center"/>
    </xf>
    <xf numFmtId="0" fontId="0" fillId="0" borderId="20"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5" fillId="0" borderId="4" xfId="0" applyFont="1" applyBorder="1" applyAlignment="1">
      <alignment vertical="center" wrapText="1"/>
    </xf>
    <xf numFmtId="0" fontId="0" fillId="0" borderId="36" xfId="0" applyBorder="1"/>
    <xf numFmtId="5" fontId="0" fillId="2" borderId="32" xfId="0" applyNumberFormat="1" applyFill="1" applyBorder="1" applyAlignment="1">
      <alignment vertical="center"/>
    </xf>
    <xf numFmtId="5" fontId="3" fillId="0" borderId="43" xfId="0" applyNumberFormat="1" applyFont="1" applyBorder="1" applyAlignment="1">
      <alignment vertical="center"/>
    </xf>
    <xf numFmtId="176" fontId="0" fillId="0" borderId="0" xfId="1" applyFont="1" applyAlignment="1"/>
    <xf numFmtId="0" fontId="0" fillId="0" borderId="0" xfId="0" applyAlignment="1">
      <alignment horizontal="center"/>
    </xf>
    <xf numFmtId="0" fontId="4" fillId="0" borderId="15" xfId="0" applyFont="1" applyBorder="1" applyAlignment="1" applyProtection="1">
      <alignment vertical="center"/>
      <protection locked="0"/>
    </xf>
    <xf numFmtId="0" fontId="0" fillId="3" borderId="15" xfId="0" applyFill="1" applyBorder="1" applyAlignment="1" applyProtection="1">
      <alignment horizontal="center" vertical="center"/>
      <protection locked="0"/>
    </xf>
    <xf numFmtId="14" fontId="5" fillId="3" borderId="22" xfId="0" applyNumberFormat="1"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4" fillId="0" borderId="24" xfId="0" applyFont="1" applyBorder="1" applyAlignment="1" applyProtection="1">
      <alignment vertical="center"/>
      <protection locked="0"/>
    </xf>
    <xf numFmtId="176" fontId="0" fillId="0" borderId="0" xfId="1" applyFont="1" applyAlignment="1">
      <alignment horizontal="center"/>
    </xf>
    <xf numFmtId="0" fontId="0" fillId="0" borderId="0" xfId="1" applyNumberFormat="1" applyFont="1" applyAlignment="1">
      <alignment horizontal="center"/>
    </xf>
    <xf numFmtId="14" fontId="0" fillId="0" borderId="0" xfId="0" applyNumberFormat="1" applyAlignment="1">
      <alignment horizontal="center"/>
    </xf>
    <xf numFmtId="0" fontId="4" fillId="0" borderId="51" xfId="0" applyFont="1" applyBorder="1" applyAlignment="1" applyProtection="1">
      <alignment vertical="center"/>
      <protection locked="0"/>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4" borderId="51" xfId="0" applyFill="1" applyBorder="1" applyAlignment="1">
      <alignment horizontal="center" vertical="center"/>
    </xf>
    <xf numFmtId="0" fontId="0" fillId="4" borderId="15" xfId="0" applyFill="1" applyBorder="1" applyAlignment="1">
      <alignment horizontal="center" vertical="center"/>
    </xf>
    <xf numFmtId="0" fontId="0" fillId="4" borderId="24" xfId="0" applyFill="1" applyBorder="1" applyAlignment="1">
      <alignment horizontal="center" vertical="center"/>
    </xf>
    <xf numFmtId="14" fontId="5" fillId="4" borderId="56" xfId="0" applyNumberFormat="1" applyFont="1" applyFill="1" applyBorder="1" applyAlignment="1">
      <alignment horizontal="center" vertical="center"/>
    </xf>
    <xf numFmtId="14" fontId="5" fillId="4" borderId="57" xfId="0" applyNumberFormat="1" applyFont="1" applyFill="1" applyBorder="1" applyAlignment="1">
      <alignment horizontal="center" vertical="center"/>
    </xf>
    <xf numFmtId="14" fontId="5" fillId="4" borderId="47" xfId="0" applyNumberFormat="1" applyFont="1" applyFill="1" applyBorder="1" applyAlignment="1">
      <alignment horizontal="center" vertical="center"/>
    </xf>
    <xf numFmtId="14" fontId="5" fillId="4" borderId="48" xfId="0" applyNumberFormat="1" applyFont="1" applyFill="1" applyBorder="1" applyAlignment="1">
      <alignment horizontal="center" vertical="center"/>
    </xf>
    <xf numFmtId="14" fontId="5" fillId="4" borderId="49" xfId="0" applyNumberFormat="1" applyFont="1" applyFill="1" applyBorder="1" applyAlignment="1">
      <alignment horizontal="center" vertical="center"/>
    </xf>
    <xf numFmtId="14" fontId="5" fillId="4" borderId="50" xfId="0" applyNumberFormat="1" applyFont="1" applyFill="1" applyBorder="1" applyAlignment="1">
      <alignment horizontal="center" vertical="center"/>
    </xf>
    <xf numFmtId="5" fontId="0" fillId="4" borderId="58" xfId="0" applyNumberFormat="1" applyFill="1" applyBorder="1" applyAlignment="1">
      <alignment vertical="center"/>
    </xf>
    <xf numFmtId="5" fontId="0" fillId="4" borderId="33" xfId="0" applyNumberFormat="1" applyFill="1" applyBorder="1" applyAlignment="1">
      <alignment vertical="center"/>
    </xf>
    <xf numFmtId="5" fontId="0" fillId="4" borderId="31" xfId="0" applyNumberFormat="1" applyFill="1" applyBorder="1" applyAlignment="1">
      <alignment vertical="center"/>
    </xf>
    <xf numFmtId="0" fontId="0" fillId="0" borderId="0" xfId="0" applyAlignment="1">
      <alignment vertical="center"/>
    </xf>
    <xf numFmtId="0" fontId="0" fillId="0" borderId="55" xfId="0" applyBorder="1" applyProtection="1">
      <protection locked="0"/>
    </xf>
    <xf numFmtId="0" fontId="0" fillId="0" borderId="22" xfId="0" applyBorder="1" applyProtection="1">
      <protection locked="0"/>
    </xf>
    <xf numFmtId="0" fontId="0" fillId="0" borderId="24" xfId="0" applyBorder="1" applyAlignment="1" applyProtection="1">
      <alignment vertical="center"/>
      <protection locked="0"/>
    </xf>
    <xf numFmtId="0" fontId="0" fillId="4" borderId="68"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23" xfId="0" applyFill="1" applyBorder="1" applyAlignment="1" applyProtection="1">
      <alignment horizontal="center"/>
      <protection locked="0"/>
    </xf>
    <xf numFmtId="0" fontId="0" fillId="4" borderId="16"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14" fontId="5" fillId="2" borderId="71" xfId="0" applyNumberFormat="1" applyFont="1" applyFill="1" applyBorder="1" applyAlignment="1">
      <alignment horizontal="center" vertical="center"/>
    </xf>
    <xf numFmtId="14" fontId="5" fillId="2" borderId="72" xfId="0" applyNumberFormat="1" applyFont="1" applyFill="1" applyBorder="1" applyAlignment="1">
      <alignment horizontal="center" vertical="center"/>
    </xf>
    <xf numFmtId="0" fontId="0" fillId="5" borderId="73" xfId="0" applyFill="1" applyBorder="1" applyAlignment="1" applyProtection="1">
      <alignment horizontal="center" vertical="center"/>
      <protection locked="0"/>
    </xf>
    <xf numFmtId="0" fontId="0" fillId="5" borderId="69" xfId="0"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5" xfId="0" applyBorder="1" applyAlignment="1">
      <alignment horizontal="center" vertical="center"/>
    </xf>
    <xf numFmtId="0" fontId="0" fillId="0" borderId="24" xfId="0" applyBorder="1" applyAlignment="1">
      <alignment horizontal="center" vertical="center"/>
    </xf>
    <xf numFmtId="0" fontId="0" fillId="3" borderId="24" xfId="0" applyFill="1" applyBorder="1" applyAlignment="1">
      <alignment horizontal="center" vertical="center"/>
    </xf>
    <xf numFmtId="0" fontId="0" fillId="3" borderId="31" xfId="0"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textRotation="255"/>
    </xf>
    <xf numFmtId="0" fontId="0" fillId="5" borderId="32" xfId="0" applyFill="1" applyBorder="1" applyAlignment="1" applyProtection="1">
      <alignment horizontal="center" vertical="center"/>
      <protection locked="0"/>
    </xf>
    <xf numFmtId="176" fontId="0" fillId="0" borderId="0" xfId="1" applyFont="1" applyAlignment="1">
      <alignment horizontal="center" vertical="center"/>
    </xf>
    <xf numFmtId="0" fontId="3" fillId="3" borderId="34" xfId="0" applyFont="1" applyFill="1" applyBorder="1" applyAlignment="1">
      <alignment horizontal="center"/>
    </xf>
    <xf numFmtId="0" fontId="0" fillId="0" borderId="5" xfId="0" applyBorder="1"/>
    <xf numFmtId="0" fontId="0" fillId="0" borderId="38" xfId="0" applyBorder="1"/>
    <xf numFmtId="5" fontId="3" fillId="3" borderId="35" xfId="0" applyNumberFormat="1" applyFont="1" applyFill="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6" fillId="0" borderId="59" xfId="0" applyFont="1" applyBorder="1" applyAlignment="1">
      <alignment horizontal="center" vertical="center" textRotation="255"/>
    </xf>
    <xf numFmtId="0" fontId="6" fillId="0" borderId="61" xfId="0" applyFont="1" applyBorder="1" applyAlignment="1">
      <alignment horizontal="center" vertical="center" textRotation="255"/>
    </xf>
    <xf numFmtId="0" fontId="0" fillId="0" borderId="60" xfId="0" applyBorder="1" applyAlignment="1">
      <alignment horizontal="center" vertical="center" textRotation="255"/>
    </xf>
    <xf numFmtId="0" fontId="0" fillId="0" borderId="62" xfId="0" applyBorder="1" applyAlignment="1">
      <alignment horizontal="center" vertical="center" textRotation="255"/>
    </xf>
    <xf numFmtId="0" fontId="0" fillId="3" borderId="41" xfId="0" applyFill="1" applyBorder="1" applyAlignment="1">
      <alignment horizontal="center" vertical="center" wrapText="1"/>
    </xf>
    <xf numFmtId="0" fontId="0" fillId="0" borderId="42" xfId="0" applyBorder="1" applyAlignment="1">
      <alignment horizontal="center" vertical="center"/>
    </xf>
    <xf numFmtId="0" fontId="0" fillId="0" borderId="0" xfId="0" applyAlignment="1">
      <alignment horizontal="center"/>
    </xf>
    <xf numFmtId="0" fontId="0" fillId="3" borderId="25" xfId="0"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3" borderId="45" xfId="0" applyFill="1" applyBorder="1" applyAlignment="1" applyProtection="1">
      <alignment vertical="center"/>
      <protection locked="0"/>
    </xf>
    <xf numFmtId="0" fontId="0" fillId="3" borderId="21" xfId="0"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44" xfId="0" applyFill="1" applyBorder="1" applyAlignment="1" applyProtection="1">
      <alignment vertical="center"/>
      <protection locked="0"/>
    </xf>
    <xf numFmtId="0" fontId="0" fillId="0" borderId="25" xfId="0" applyBorder="1" applyProtection="1">
      <protection locked="0"/>
    </xf>
    <xf numFmtId="0" fontId="0" fillId="0" borderId="39" xfId="0" applyBorder="1" applyProtection="1">
      <protection locked="0"/>
    </xf>
    <xf numFmtId="0" fontId="0" fillId="0" borderId="45" xfId="0" applyBorder="1" applyProtection="1">
      <protection locked="0"/>
    </xf>
    <xf numFmtId="0" fontId="0" fillId="0" borderId="4" xfId="0" applyBorder="1" applyAlignment="1">
      <alignment horizontal="center" vertical="center" wrapText="1"/>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3" borderId="21"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0" borderId="5" xfId="0" applyBorder="1" applyAlignment="1" applyProtection="1">
      <alignment horizontal="center"/>
      <protection locked="0"/>
    </xf>
    <xf numFmtId="0" fontId="0" fillId="0" borderId="38" xfId="0" applyBorder="1" applyAlignment="1" applyProtection="1">
      <alignment horizontal="center"/>
      <protection locked="0"/>
    </xf>
    <xf numFmtId="0" fontId="0" fillId="3" borderId="40"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5" fillId="0" borderId="4" xfId="0" applyFont="1" applyBorder="1" applyAlignment="1">
      <alignment vertical="center" wrapText="1"/>
    </xf>
    <xf numFmtId="0" fontId="0" fillId="0" borderId="13" xfId="0" applyBorder="1" applyAlignment="1">
      <alignment horizontal="center" vertical="center"/>
    </xf>
    <xf numFmtId="0" fontId="0" fillId="0" borderId="52" xfId="0" applyBorder="1" applyAlignment="1">
      <alignment horizontal="center" vertical="center"/>
    </xf>
    <xf numFmtId="0" fontId="0" fillId="0" borderId="9" xfId="0" applyBorder="1" applyAlignment="1">
      <alignment horizontal="center" vertical="center"/>
    </xf>
    <xf numFmtId="0" fontId="0" fillId="0" borderId="53" xfId="0"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14" xfId="0" applyBorder="1" applyAlignment="1">
      <alignment horizontal="center" vertical="center" textRotation="255"/>
    </xf>
    <xf numFmtId="0" fontId="0" fillId="0" borderId="54" xfId="0" applyBorder="1" applyAlignment="1">
      <alignment horizontal="center" vertical="center" textRotation="255"/>
    </xf>
    <xf numFmtId="0" fontId="0" fillId="0" borderId="9" xfId="0" applyBorder="1" applyAlignment="1">
      <alignment horizontal="center" vertical="center" wrapText="1"/>
    </xf>
    <xf numFmtId="0" fontId="0" fillId="0" borderId="53" xfId="0" applyBorder="1" applyAlignment="1">
      <alignment horizontal="center" vertical="center" wrapText="1"/>
    </xf>
    <xf numFmtId="0" fontId="0" fillId="0" borderId="27" xfId="0" applyBorder="1" applyAlignment="1">
      <alignment horizontal="center" vertical="center"/>
    </xf>
    <xf numFmtId="0" fontId="0" fillId="0" borderId="15" xfId="0"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xf>
    <xf numFmtId="0" fontId="0" fillId="3" borderId="23"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0" fillId="0" borderId="15" xfId="0" applyBorder="1" applyAlignment="1">
      <alignment horizontal="center" vertical="center" wrapText="1"/>
    </xf>
    <xf numFmtId="0" fontId="0" fillId="0" borderId="33" xfId="0"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43">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40404"/>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43"/>
  <sheetViews>
    <sheetView tabSelected="1" zoomScale="90" zoomScaleNormal="90" workbookViewId="0">
      <pane xSplit="8" ySplit="11" topLeftCell="I14" activePane="bottomRight" state="frozen"/>
      <selection pane="topRight" activeCell="I1" sqref="I1"/>
      <selection pane="bottomLeft" activeCell="A12" sqref="A12"/>
      <selection pane="bottomRight" activeCell="C18" sqref="C18"/>
    </sheetView>
  </sheetViews>
  <sheetFormatPr defaultColWidth="8.875" defaultRowHeight="13.5"/>
  <cols>
    <col min="1" max="1" width="3.625" customWidth="1"/>
    <col min="2" max="3" width="13.375" customWidth="1"/>
    <col min="4" max="4" width="4.125" customWidth="1"/>
    <col min="5" max="5" width="4.125" bestFit="1" customWidth="1"/>
    <col min="6" max="6" width="11.625" bestFit="1" customWidth="1"/>
    <col min="7" max="7" width="9.5" bestFit="1" customWidth="1"/>
    <col min="8" max="8" width="7.5" bestFit="1" customWidth="1"/>
    <col min="9" max="15" width="3.125" customWidth="1"/>
    <col min="16" max="16" width="4.875" bestFit="1" customWidth="1"/>
    <col min="17" max="22" width="3.125" customWidth="1"/>
    <col min="23" max="23" width="4.875" bestFit="1" customWidth="1"/>
    <col min="24" max="30" width="3.125" customWidth="1"/>
    <col min="31" max="31" width="4.875" bestFit="1" customWidth="1"/>
    <col min="32" max="37" width="3.125" customWidth="1"/>
    <col min="38" max="38" width="4.875" bestFit="1" customWidth="1"/>
    <col min="39" max="44" width="3.125" customWidth="1"/>
    <col min="45" max="45" width="4.875" bestFit="1" customWidth="1"/>
    <col min="46" max="50" width="3.125" customWidth="1"/>
    <col min="51" max="51" width="4.875" bestFit="1" customWidth="1"/>
    <col min="52" max="53" width="3.125" hidden="1" customWidth="1"/>
    <col min="54" max="54" width="10.5" customWidth="1"/>
    <col min="55" max="55" width="1.125" customWidth="1"/>
    <col min="56" max="56" width="5.875" hidden="1" customWidth="1"/>
    <col min="57" max="57" width="5.5" style="16" hidden="1" customWidth="1"/>
    <col min="58" max="58" width="6.375" style="16" hidden="1" customWidth="1"/>
    <col min="59" max="60" width="6" style="16" hidden="1" customWidth="1"/>
    <col min="61" max="61" width="5.875" hidden="1" customWidth="1"/>
    <col min="62" max="62" width="7.875" style="15" hidden="1" customWidth="1"/>
    <col min="63" max="63" width="7.125" style="22" hidden="1" customWidth="1"/>
    <col min="64" max="64" width="14.5" style="16" hidden="1" customWidth="1"/>
    <col min="65" max="65" width="10.875" style="16" hidden="1" customWidth="1"/>
    <col min="66" max="66" width="7.125" style="16" hidden="1" customWidth="1"/>
    <col min="67" max="68" width="10.125" style="16" hidden="1" customWidth="1"/>
    <col min="69" max="69" width="10.875" style="16" hidden="1" customWidth="1"/>
  </cols>
  <sheetData>
    <row r="1" spans="1:69" ht="18.75" customHeight="1">
      <c r="A1" s="1" t="s">
        <v>71</v>
      </c>
    </row>
    <row r="2" spans="1:69" ht="6" customHeight="1" thickBot="1">
      <c r="I2" s="2"/>
      <c r="J2" s="2"/>
      <c r="K2" s="2"/>
      <c r="L2" s="2"/>
      <c r="M2" s="2"/>
      <c r="N2" s="2"/>
      <c r="O2" s="2"/>
      <c r="P2" s="2"/>
      <c r="X2" s="2"/>
      <c r="Y2" s="2"/>
      <c r="Z2" s="2"/>
      <c r="AA2" s="2"/>
      <c r="AB2" s="2"/>
      <c r="AC2" s="2"/>
      <c r="AD2" s="2"/>
      <c r="AE2" s="2"/>
    </row>
    <row r="3" spans="1:69" ht="18" customHeight="1">
      <c r="AU3" s="78" t="s">
        <v>0</v>
      </c>
      <c r="AV3" s="79"/>
      <c r="AW3" s="79"/>
      <c r="AX3" s="79"/>
      <c r="AY3" s="79"/>
      <c r="AZ3" s="79"/>
      <c r="BA3" s="79"/>
      <c r="BB3" s="80"/>
    </row>
    <row r="4" spans="1:69" ht="18" customHeight="1" thickBot="1">
      <c r="AU4" s="81">
        <f>BB43</f>
        <v>0</v>
      </c>
      <c r="AV4" s="82"/>
      <c r="AW4" s="82"/>
      <c r="AX4" s="82"/>
      <c r="AY4" s="82"/>
      <c r="AZ4" s="82"/>
      <c r="BA4" s="82"/>
      <c r="BB4" s="83"/>
    </row>
    <row r="5" spans="1:69" ht="18" customHeight="1" thickBot="1">
      <c r="AM5" s="12"/>
    </row>
    <row r="6" spans="1:69" ht="18" customHeight="1">
      <c r="A6" s="147" t="s">
        <v>1</v>
      </c>
      <c r="B6" s="148"/>
      <c r="C6" s="139"/>
      <c r="D6" s="140"/>
      <c r="E6" s="140"/>
      <c r="F6" s="140"/>
      <c r="G6" s="140"/>
      <c r="H6" s="141"/>
      <c r="I6" s="94" t="s">
        <v>2</v>
      </c>
      <c r="J6" s="95"/>
      <c r="K6" s="95"/>
      <c r="L6" s="95"/>
      <c r="M6" s="95"/>
      <c r="N6" s="95"/>
      <c r="O6" s="95"/>
      <c r="P6" s="95"/>
      <c r="Q6" s="96"/>
      <c r="R6" s="104"/>
      <c r="S6" s="105"/>
      <c r="T6" s="105"/>
      <c r="U6" s="105"/>
      <c r="V6" s="105"/>
      <c r="W6" s="105"/>
      <c r="X6" s="105"/>
      <c r="Y6" s="105"/>
      <c r="Z6" s="105"/>
      <c r="AA6" s="105"/>
      <c r="AB6" s="105"/>
      <c r="AC6" s="105"/>
      <c r="AD6" s="105"/>
      <c r="AE6" s="105"/>
      <c r="AF6" s="105"/>
      <c r="AG6" s="105"/>
      <c r="AH6" s="106"/>
      <c r="AI6" s="94" t="s">
        <v>4</v>
      </c>
      <c r="AJ6" s="95"/>
      <c r="AK6" s="95"/>
      <c r="AL6" s="96"/>
      <c r="AM6" s="110"/>
      <c r="AN6" s="110"/>
      <c r="AO6" s="110"/>
      <c r="AP6" s="110"/>
      <c r="AQ6" s="110"/>
      <c r="AR6" s="110"/>
      <c r="AS6" s="110"/>
      <c r="AT6" s="110"/>
      <c r="AU6" s="110"/>
      <c r="AV6" s="110"/>
      <c r="AW6" s="110"/>
      <c r="AX6" s="110"/>
      <c r="AY6" s="110"/>
      <c r="AZ6" s="110"/>
      <c r="BA6" s="110"/>
      <c r="BB6" s="111"/>
    </row>
    <row r="7" spans="1:69" ht="18" customHeight="1" thickBot="1">
      <c r="A7" s="149"/>
      <c r="B7" s="150"/>
      <c r="C7" s="142"/>
      <c r="D7" s="143"/>
      <c r="E7" s="143"/>
      <c r="F7" s="143"/>
      <c r="G7" s="143"/>
      <c r="H7" s="144"/>
      <c r="I7" s="91" t="s">
        <v>5</v>
      </c>
      <c r="J7" s="92"/>
      <c r="K7" s="92"/>
      <c r="L7" s="92"/>
      <c r="M7" s="92"/>
      <c r="N7" s="92"/>
      <c r="O7" s="92"/>
      <c r="P7" s="92"/>
      <c r="Q7" s="93"/>
      <c r="R7" s="107"/>
      <c r="S7" s="108"/>
      <c r="T7" s="108"/>
      <c r="U7" s="108"/>
      <c r="V7" s="108"/>
      <c r="W7" s="108"/>
      <c r="X7" s="108"/>
      <c r="Y7" s="108"/>
      <c r="Z7" s="108"/>
      <c r="AA7" s="108"/>
      <c r="AB7" s="108"/>
      <c r="AC7" s="108"/>
      <c r="AD7" s="108"/>
      <c r="AE7" s="108"/>
      <c r="AF7" s="108"/>
      <c r="AG7" s="108"/>
      <c r="AH7" s="109"/>
      <c r="AI7" s="97" t="s">
        <v>6</v>
      </c>
      <c r="AJ7" s="98"/>
      <c r="AK7" s="98"/>
      <c r="AL7" s="99"/>
      <c r="AM7" s="107"/>
      <c r="AN7" s="108"/>
      <c r="AO7" s="108"/>
      <c r="AP7" s="108"/>
      <c r="AQ7" s="108"/>
      <c r="AR7" s="108"/>
      <c r="AS7" s="108"/>
      <c r="AT7" s="108"/>
      <c r="AU7" s="108"/>
      <c r="AV7" s="108"/>
      <c r="AW7" s="108"/>
      <c r="AX7" s="108"/>
      <c r="AY7" s="108"/>
      <c r="AZ7" s="108"/>
      <c r="BA7" s="108"/>
      <c r="BB7" s="112"/>
    </row>
    <row r="8" spans="1:69" ht="18" customHeight="1">
      <c r="A8" s="113" t="s">
        <v>7</v>
      </c>
      <c r="B8" s="114"/>
      <c r="C8" s="114"/>
      <c r="D8" s="114"/>
      <c r="E8" s="114"/>
      <c r="F8" s="114"/>
      <c r="G8" s="114"/>
      <c r="H8" s="101"/>
      <c r="I8" s="113" t="s">
        <v>8</v>
      </c>
      <c r="J8" s="114"/>
      <c r="K8" s="114"/>
      <c r="L8" s="114"/>
      <c r="M8" s="114"/>
      <c r="N8" s="114"/>
      <c r="O8" s="114"/>
      <c r="P8" s="114"/>
      <c r="Q8" s="114"/>
      <c r="R8" s="114"/>
      <c r="S8" s="114"/>
      <c r="T8" s="114"/>
      <c r="U8" s="114"/>
      <c r="V8" s="114"/>
      <c r="W8" s="101"/>
      <c r="X8" s="113" t="s">
        <v>9</v>
      </c>
      <c r="Y8" s="114"/>
      <c r="Z8" s="114"/>
      <c r="AA8" s="114"/>
      <c r="AB8" s="114"/>
      <c r="AC8" s="114"/>
      <c r="AD8" s="114"/>
      <c r="AE8" s="114"/>
      <c r="AF8" s="114"/>
      <c r="AG8" s="114"/>
      <c r="AH8" s="114"/>
      <c r="AI8" s="114"/>
      <c r="AJ8" s="114"/>
      <c r="AK8" s="114"/>
      <c r="AL8" s="101"/>
      <c r="AM8" s="113" t="s">
        <v>46</v>
      </c>
      <c r="AN8" s="114"/>
      <c r="AO8" s="114"/>
      <c r="AP8" s="114"/>
      <c r="AQ8" s="114"/>
      <c r="AR8" s="114"/>
      <c r="AS8" s="114"/>
      <c r="AT8" s="114"/>
      <c r="AU8" s="114"/>
      <c r="AV8" s="114"/>
      <c r="AW8" s="114"/>
      <c r="AX8" s="114"/>
      <c r="AY8" s="101"/>
      <c r="AZ8" s="100" t="s">
        <v>10</v>
      </c>
      <c r="BA8" s="101"/>
      <c r="BB8" s="88" t="s">
        <v>11</v>
      </c>
    </row>
    <row r="9" spans="1:69" ht="18" customHeight="1">
      <c r="A9" s="115"/>
      <c r="B9" s="102"/>
      <c r="C9" s="102"/>
      <c r="D9" s="102"/>
      <c r="E9" s="102"/>
      <c r="F9" s="102"/>
      <c r="G9" s="102"/>
      <c r="H9" s="103"/>
      <c r="I9" s="102"/>
      <c r="J9" s="102"/>
      <c r="K9" s="102"/>
      <c r="L9" s="102"/>
      <c r="M9" s="102"/>
      <c r="N9" s="102"/>
      <c r="O9" s="102"/>
      <c r="P9" s="102"/>
      <c r="Q9" s="102"/>
      <c r="R9" s="102"/>
      <c r="S9" s="102"/>
      <c r="T9" s="102"/>
      <c r="U9" s="102"/>
      <c r="V9" s="102"/>
      <c r="W9" s="103"/>
      <c r="X9" s="115"/>
      <c r="Y9" s="102"/>
      <c r="Z9" s="102"/>
      <c r="AA9" s="102"/>
      <c r="AB9" s="102"/>
      <c r="AC9" s="102"/>
      <c r="AD9" s="102"/>
      <c r="AE9" s="102"/>
      <c r="AF9" s="102"/>
      <c r="AG9" s="102"/>
      <c r="AH9" s="102"/>
      <c r="AI9" s="102"/>
      <c r="AJ9" s="102"/>
      <c r="AK9" s="102"/>
      <c r="AL9" s="103"/>
      <c r="AM9" s="115"/>
      <c r="AN9" s="102"/>
      <c r="AO9" s="102"/>
      <c r="AP9" s="102"/>
      <c r="AQ9" s="102"/>
      <c r="AR9" s="102"/>
      <c r="AS9" s="102"/>
      <c r="AT9" s="102"/>
      <c r="AU9" s="102"/>
      <c r="AV9" s="102"/>
      <c r="AW9" s="102"/>
      <c r="AX9" s="102"/>
      <c r="AY9" s="103"/>
      <c r="AZ9" s="102"/>
      <c r="BA9" s="103"/>
      <c r="BB9" s="89"/>
      <c r="BK9" s="90" t="s">
        <v>49</v>
      </c>
      <c r="BL9" s="90"/>
      <c r="BM9" s="90"/>
      <c r="BN9" s="90"/>
      <c r="BO9" s="90"/>
      <c r="BP9" s="90"/>
    </row>
    <row r="10" spans="1:69" ht="18" customHeight="1">
      <c r="A10" s="117" t="s">
        <v>12</v>
      </c>
      <c r="B10" s="119" t="s">
        <v>13</v>
      </c>
      <c r="C10" s="121" t="s">
        <v>14</v>
      </c>
      <c r="D10" s="123" t="s">
        <v>15</v>
      </c>
      <c r="E10" s="123" t="s">
        <v>16</v>
      </c>
      <c r="F10" s="125" t="s">
        <v>37</v>
      </c>
      <c r="G10" s="145" t="s">
        <v>48</v>
      </c>
      <c r="H10" s="146"/>
      <c r="I10" s="127" t="s">
        <v>17</v>
      </c>
      <c r="J10" s="128"/>
      <c r="K10" s="129" t="s">
        <v>18</v>
      </c>
      <c r="L10" s="130"/>
      <c r="M10" s="133" t="s">
        <v>19</v>
      </c>
      <c r="N10" s="135"/>
      <c r="O10" s="135"/>
      <c r="P10" s="134"/>
      <c r="Q10" s="136" t="s">
        <v>20</v>
      </c>
      <c r="R10" s="137"/>
      <c r="S10" s="137"/>
      <c r="T10" s="137"/>
      <c r="U10" s="137"/>
      <c r="V10" s="137"/>
      <c r="W10" s="138"/>
      <c r="X10" s="117" t="s">
        <v>17</v>
      </c>
      <c r="Y10" s="128"/>
      <c r="Z10" s="129" t="s">
        <v>18</v>
      </c>
      <c r="AA10" s="130"/>
      <c r="AB10" s="133" t="s">
        <v>19</v>
      </c>
      <c r="AC10" s="135"/>
      <c r="AD10" s="135"/>
      <c r="AE10" s="134"/>
      <c r="AF10" s="136" t="s">
        <v>20</v>
      </c>
      <c r="AG10" s="137"/>
      <c r="AH10" s="137"/>
      <c r="AI10" s="137"/>
      <c r="AJ10" s="137"/>
      <c r="AK10" s="137"/>
      <c r="AL10" s="138"/>
      <c r="AM10" s="131" t="s">
        <v>17</v>
      </c>
      <c r="AN10" s="132"/>
      <c r="AO10" s="133" t="s">
        <v>18</v>
      </c>
      <c r="AP10" s="134"/>
      <c r="AQ10" s="133" t="s">
        <v>19</v>
      </c>
      <c r="AR10" s="135"/>
      <c r="AS10" s="134"/>
      <c r="AT10" s="136" t="s">
        <v>20</v>
      </c>
      <c r="AU10" s="137"/>
      <c r="AV10" s="137"/>
      <c r="AW10" s="137"/>
      <c r="AX10" s="137"/>
      <c r="AY10" s="138"/>
      <c r="AZ10" s="84" t="s">
        <v>21</v>
      </c>
      <c r="BA10" s="86" t="s">
        <v>22</v>
      </c>
      <c r="BB10" s="89"/>
      <c r="BD10" s="16"/>
      <c r="BE10" s="90" t="s">
        <v>39</v>
      </c>
      <c r="BF10" s="90"/>
      <c r="BG10" s="90" t="s">
        <v>47</v>
      </c>
      <c r="BH10" s="90"/>
      <c r="BI10" s="90" t="s">
        <v>42</v>
      </c>
      <c r="BJ10" s="90"/>
      <c r="BK10" s="90" t="s">
        <v>38</v>
      </c>
      <c r="BL10" s="90"/>
      <c r="BM10" s="90"/>
      <c r="BN10" s="90" t="s">
        <v>40</v>
      </c>
      <c r="BO10" s="90"/>
      <c r="BP10" s="90"/>
      <c r="BQ10" s="16" t="s">
        <v>69</v>
      </c>
    </row>
    <row r="11" spans="1:69" ht="18" customHeight="1" thickBot="1">
      <c r="A11" s="118"/>
      <c r="B11" s="120"/>
      <c r="C11" s="122"/>
      <c r="D11" s="124"/>
      <c r="E11" s="124"/>
      <c r="F11" s="126"/>
      <c r="G11" s="68" t="s">
        <v>41</v>
      </c>
      <c r="H11" s="69" t="s">
        <v>40</v>
      </c>
      <c r="I11" s="70" t="s">
        <v>23</v>
      </c>
      <c r="J11" s="71" t="s">
        <v>24</v>
      </c>
      <c r="K11" s="72" t="s">
        <v>25</v>
      </c>
      <c r="L11" s="72" t="s">
        <v>26</v>
      </c>
      <c r="M11" s="72" t="s">
        <v>27</v>
      </c>
      <c r="N11" s="72" t="s">
        <v>28</v>
      </c>
      <c r="O11" s="72" t="s">
        <v>29</v>
      </c>
      <c r="P11" s="72" t="s">
        <v>45</v>
      </c>
      <c r="Q11" s="71" t="s">
        <v>30</v>
      </c>
      <c r="R11" s="71" t="s">
        <v>31</v>
      </c>
      <c r="S11" s="71" t="s">
        <v>32</v>
      </c>
      <c r="T11" s="71" t="s">
        <v>27</v>
      </c>
      <c r="U11" s="71" t="s">
        <v>24</v>
      </c>
      <c r="V11" s="71" t="s">
        <v>23</v>
      </c>
      <c r="W11" s="73" t="s">
        <v>45</v>
      </c>
      <c r="X11" s="74" t="s">
        <v>23</v>
      </c>
      <c r="Y11" s="71" t="s">
        <v>24</v>
      </c>
      <c r="Z11" s="72" t="s">
        <v>25</v>
      </c>
      <c r="AA11" s="72" t="s">
        <v>26</v>
      </c>
      <c r="AB11" s="72" t="s">
        <v>27</v>
      </c>
      <c r="AC11" s="72" t="s">
        <v>28</v>
      </c>
      <c r="AD11" s="72" t="s">
        <v>29</v>
      </c>
      <c r="AE11" s="72" t="s">
        <v>45</v>
      </c>
      <c r="AF11" s="71" t="s">
        <v>30</v>
      </c>
      <c r="AG11" s="71" t="s">
        <v>31</v>
      </c>
      <c r="AH11" s="71" t="s">
        <v>32</v>
      </c>
      <c r="AI11" s="71" t="s">
        <v>27</v>
      </c>
      <c r="AJ11" s="71" t="s">
        <v>24</v>
      </c>
      <c r="AK11" s="71" t="s">
        <v>23</v>
      </c>
      <c r="AL11" s="73" t="s">
        <v>45</v>
      </c>
      <c r="AM11" s="74" t="s">
        <v>25</v>
      </c>
      <c r="AN11" s="71" t="s">
        <v>26</v>
      </c>
      <c r="AO11" s="75" t="s">
        <v>25</v>
      </c>
      <c r="AP11" s="75" t="s">
        <v>26</v>
      </c>
      <c r="AQ11" s="75" t="s">
        <v>28</v>
      </c>
      <c r="AR11" s="75" t="s">
        <v>29</v>
      </c>
      <c r="AS11" s="72" t="s">
        <v>45</v>
      </c>
      <c r="AT11" s="71" t="s">
        <v>31</v>
      </c>
      <c r="AU11" s="71" t="s">
        <v>32</v>
      </c>
      <c r="AV11" s="71" t="s">
        <v>27</v>
      </c>
      <c r="AW11" s="71" t="s">
        <v>24</v>
      </c>
      <c r="AX11" s="71" t="s">
        <v>23</v>
      </c>
      <c r="AY11" s="73" t="s">
        <v>45</v>
      </c>
      <c r="AZ11" s="85"/>
      <c r="BA11" s="87"/>
      <c r="BB11" s="89"/>
      <c r="BD11" s="16" t="s">
        <v>43</v>
      </c>
      <c r="BE11" s="16" t="s">
        <v>41</v>
      </c>
      <c r="BF11" s="16" t="s">
        <v>40</v>
      </c>
      <c r="BG11" s="16" t="s">
        <v>41</v>
      </c>
      <c r="BH11" s="16" t="s">
        <v>40</v>
      </c>
      <c r="BI11" s="16" t="s">
        <v>43</v>
      </c>
      <c r="BJ11" s="22" t="s">
        <v>44</v>
      </c>
      <c r="BK11" s="22" t="s">
        <v>50</v>
      </c>
      <c r="BL11" s="16" t="s">
        <v>70</v>
      </c>
      <c r="BM11" s="16" t="s">
        <v>48</v>
      </c>
      <c r="BN11" s="22" t="s">
        <v>50</v>
      </c>
      <c r="BO11" s="16" t="s">
        <v>70</v>
      </c>
      <c r="BP11" s="16" t="s">
        <v>48</v>
      </c>
      <c r="BQ11" s="16" t="s">
        <v>50</v>
      </c>
    </row>
    <row r="12" spans="1:69" ht="20.100000000000001" customHeight="1" thickBot="1">
      <c r="A12" s="3" t="s">
        <v>33</v>
      </c>
      <c r="B12" s="4" t="s">
        <v>34</v>
      </c>
      <c r="C12" s="5" t="s">
        <v>35</v>
      </c>
      <c r="D12" s="6" t="s">
        <v>25</v>
      </c>
      <c r="E12" s="6">
        <f>IF(ISBLANK(F12),"",DATEDIF(F12,"2021/2/1","Y"))</f>
        <v>38</v>
      </c>
      <c r="F12" s="7">
        <v>30234</v>
      </c>
      <c r="G12" s="62" t="str">
        <f t="shared" ref="G12:G42" si="0">IF(ISBLANK(F12),"",IF(F12&gt;$BM$28,VLOOKUP(DATEDIF(F12,$BM$29,"Y"),$BL$12:$BM$15,2,TRUE),IF(D12="男",VLOOKUP(E12,$BL$19:$BM$24,2,TRUE),VLOOKUP(E12,$BL$16:$BM$18,2,TRUE))))</f>
        <v>Ａ</v>
      </c>
      <c r="H12" s="63" t="str">
        <f t="shared" ref="H12:H42" si="1">IF(ISBLANK(F12),"",IF(F12&gt;$BM$28,VLOOKUP(DATEDIF(F12,$BM$29,"Y"),$BO$12:$BP$14,2,TRUE),IF(D12="男",VLOOKUP(E12,$BO$19:$BP$23,2,TRUE),VLOOKUP(E12,$BO$16:$BP$17,2,TRUE))))</f>
        <v>Ａ</v>
      </c>
      <c r="I12" s="64"/>
      <c r="J12" s="64"/>
      <c r="K12" s="64"/>
      <c r="L12" s="64"/>
      <c r="M12" s="64"/>
      <c r="N12" s="64" t="s">
        <v>3</v>
      </c>
      <c r="O12" s="64">
        <v>1</v>
      </c>
      <c r="P12" s="64"/>
      <c r="Q12" s="64"/>
      <c r="R12" s="64"/>
      <c r="S12" s="64"/>
      <c r="T12" s="64"/>
      <c r="U12" s="64"/>
      <c r="V12" s="64"/>
      <c r="W12" s="65"/>
      <c r="X12" s="66"/>
      <c r="Y12" s="64"/>
      <c r="Z12" s="64"/>
      <c r="AA12" s="64"/>
      <c r="AB12" s="64"/>
      <c r="AC12" s="64"/>
      <c r="AD12" s="64">
        <v>1</v>
      </c>
      <c r="AE12" s="64"/>
      <c r="AF12" s="64"/>
      <c r="AG12" s="64"/>
      <c r="AH12" s="64"/>
      <c r="AI12" s="64"/>
      <c r="AJ12" s="64"/>
      <c r="AK12" s="64"/>
      <c r="AL12" s="65"/>
      <c r="AM12" s="67"/>
      <c r="AN12" s="64"/>
      <c r="AO12" s="64"/>
      <c r="AP12" s="64"/>
      <c r="AQ12" s="64"/>
      <c r="AR12" s="64">
        <v>1</v>
      </c>
      <c r="AS12" s="64"/>
      <c r="AT12" s="64"/>
      <c r="AU12" s="64"/>
      <c r="AV12" s="64"/>
      <c r="AW12" s="64"/>
      <c r="AX12" s="64"/>
      <c r="AY12" s="76"/>
      <c r="AZ12" s="26">
        <v>1</v>
      </c>
      <c r="BA12" s="27"/>
      <c r="BB12" s="13">
        <f t="shared" ref="BB12:BB42" si="2">VLOOKUP(BD12,$BI$12:$BJ$22,2,0)</f>
        <v>8000</v>
      </c>
      <c r="BD12">
        <f>SUM(BE12*1000+BF12*100+BG12*10+BH12)</f>
        <v>2100</v>
      </c>
      <c r="BE12" s="23">
        <f>SUM(M12:O12)+SUM(Q12:V12)+SUM(AB12:AD12)+SUM(AF12:AK12)</f>
        <v>2</v>
      </c>
      <c r="BF12" s="23">
        <f>SUM(AQ12:AR12)+SUM(AT12:AX12)</f>
        <v>1</v>
      </c>
      <c r="BG12" s="23">
        <f>SUM(I12:L12)+SUM(X12:AA12)+P12+W12+AE12+AL12</f>
        <v>0</v>
      </c>
      <c r="BH12" s="23">
        <f>SUM(AM12:AP12)+AS12+AY12</f>
        <v>0</v>
      </c>
      <c r="BI12">
        <v>0</v>
      </c>
      <c r="BJ12" s="15">
        <v>0</v>
      </c>
      <c r="BK12" s="77" t="s">
        <v>68</v>
      </c>
      <c r="BL12" s="16">
        <v>6</v>
      </c>
      <c r="BM12" s="16" t="s">
        <v>53</v>
      </c>
      <c r="BN12" s="77" t="s">
        <v>68</v>
      </c>
      <c r="BO12" s="16">
        <v>6</v>
      </c>
      <c r="BP12" s="16" t="s">
        <v>63</v>
      </c>
      <c r="BQ12" s="16" t="s">
        <v>51</v>
      </c>
    </row>
    <row r="13" spans="1:69" ht="20.100000000000001" customHeight="1">
      <c r="A13" s="8">
        <v>1</v>
      </c>
      <c r="B13" s="41"/>
      <c r="C13" s="25"/>
      <c r="D13" s="18"/>
      <c r="E13" s="28" t="str">
        <f t="shared" ref="E13:E42" si="3">IF(ISBLANK(F13),"",DATEDIF(F13,$BM$27,"Y"))</f>
        <v/>
      </c>
      <c r="F13" s="19"/>
      <c r="G13" s="31" t="str">
        <f t="shared" ref="G13:G38" si="4">IF(ISBLANK(F13),"",IF(F13&gt;$BM$28,VLOOKUP(DATEDIF(F13,$BM$29,"Y"),$BL$12:$BM$15,2,TRUE),IF(D13="男",VLOOKUP(E13,$BL$19:$BM$24,2,TRUE),VLOOKUP(E13,$BL$16:$BM$18,2,TRUE))))</f>
        <v/>
      </c>
      <c r="H13" s="32" t="str">
        <f t="shared" ref="H13:H38" si="5">IF(ISBLANK(F13),"",IF(F13&gt;$BM$28,VLOOKUP(DATEDIF(F13,$BM$29,"Y"),$BO$12:$BP$14,2,TRUE),IF(D13="男",VLOOKUP(E13,$BO$19:$BP$23,2,TRUE),VLOOKUP(E13,$BO$16:$BP$17,2,TRUE))))</f>
        <v/>
      </c>
      <c r="I13" s="45"/>
      <c r="J13" s="45"/>
      <c r="K13" s="45"/>
      <c r="L13" s="45"/>
      <c r="M13" s="45"/>
      <c r="N13" s="45"/>
      <c r="O13" s="45"/>
      <c r="P13" s="45"/>
      <c r="Q13" s="45"/>
      <c r="R13" s="45"/>
      <c r="S13" s="45"/>
      <c r="T13" s="45"/>
      <c r="U13" s="45"/>
      <c r="V13" s="45"/>
      <c r="W13" s="46"/>
      <c r="X13" s="47"/>
      <c r="Y13" s="45"/>
      <c r="Z13" s="45"/>
      <c r="AA13" s="45"/>
      <c r="AB13" s="45"/>
      <c r="AC13" s="45"/>
      <c r="AD13" s="45"/>
      <c r="AE13" s="45"/>
      <c r="AF13" s="45"/>
      <c r="AG13" s="45"/>
      <c r="AH13" s="45"/>
      <c r="AI13" s="45"/>
      <c r="AJ13" s="45"/>
      <c r="AK13" s="45"/>
      <c r="AL13" s="46"/>
      <c r="AM13" s="44"/>
      <c r="AN13" s="45"/>
      <c r="AO13" s="45"/>
      <c r="AP13" s="45"/>
      <c r="AQ13" s="45"/>
      <c r="AR13" s="45"/>
      <c r="AS13" s="45"/>
      <c r="AT13" s="45"/>
      <c r="AU13" s="45"/>
      <c r="AV13" s="45"/>
      <c r="AW13" s="45"/>
      <c r="AX13" s="45"/>
      <c r="AY13" s="46"/>
      <c r="AZ13" s="48"/>
      <c r="BA13" s="49"/>
      <c r="BB13" s="37">
        <f t="shared" si="2"/>
        <v>0</v>
      </c>
      <c r="BD13">
        <f>SUM(BE13*1000+BF13*100+BG13*10+BH13)</f>
        <v>0</v>
      </c>
      <c r="BE13" s="23">
        <f t="shared" ref="BE13:BE42" si="6">SUM(M13:O13)+SUM(Q13:V13)+SUM(AB13:AD13)+SUM(AF13:AK13)</f>
        <v>0</v>
      </c>
      <c r="BF13" s="23">
        <f>SUM(AQ13:AR13)+SUM(AT13:AX13)</f>
        <v>0</v>
      </c>
      <c r="BG13" s="23">
        <f t="shared" ref="BG13:BG42" si="7">SUM(I13:L13)+SUM(X13:AA13)+P13+W13+AE13+AL13</f>
        <v>0</v>
      </c>
      <c r="BH13" s="23">
        <f t="shared" ref="BH13:BH42" si="8">SUM(AM13:AP13)+AS13+AY13</f>
        <v>0</v>
      </c>
      <c r="BI13">
        <v>1</v>
      </c>
      <c r="BJ13" s="15">
        <v>2000</v>
      </c>
      <c r="BK13" s="77"/>
      <c r="BL13" s="16">
        <v>9</v>
      </c>
      <c r="BM13" s="16" t="s">
        <v>54</v>
      </c>
      <c r="BN13" s="77"/>
      <c r="BO13" s="16">
        <v>12</v>
      </c>
      <c r="BP13" s="16" t="s">
        <v>55</v>
      </c>
      <c r="BQ13" s="16" t="s">
        <v>52</v>
      </c>
    </row>
    <row r="14" spans="1:69" ht="20.100000000000001" customHeight="1">
      <c r="A14" s="9">
        <v>2</v>
      </c>
      <c r="B14" s="42"/>
      <c r="C14" s="17"/>
      <c r="D14" s="18"/>
      <c r="E14" s="28" t="str">
        <f t="shared" si="3"/>
        <v/>
      </c>
      <c r="F14" s="19"/>
      <c r="G14" s="31" t="str">
        <f t="shared" si="4"/>
        <v/>
      </c>
      <c r="H14" s="34" t="str">
        <f t="shared" si="5"/>
        <v/>
      </c>
      <c r="I14" s="50"/>
      <c r="J14" s="51"/>
      <c r="K14" s="51"/>
      <c r="L14" s="51"/>
      <c r="M14" s="45"/>
      <c r="N14" s="51"/>
      <c r="O14" s="51"/>
      <c r="P14" s="51"/>
      <c r="Q14" s="45"/>
      <c r="R14" s="45"/>
      <c r="S14" s="45"/>
      <c r="T14" s="45"/>
      <c r="U14" s="45"/>
      <c r="V14" s="45"/>
      <c r="W14" s="46"/>
      <c r="X14" s="47"/>
      <c r="Y14" s="45"/>
      <c r="Z14" s="45"/>
      <c r="AA14" s="45"/>
      <c r="AB14" s="51"/>
      <c r="AC14" s="51"/>
      <c r="AD14" s="51"/>
      <c r="AE14" s="51"/>
      <c r="AF14" s="45"/>
      <c r="AG14" s="45"/>
      <c r="AH14" s="45"/>
      <c r="AI14" s="45"/>
      <c r="AJ14" s="45"/>
      <c r="AK14" s="45"/>
      <c r="AL14" s="45"/>
      <c r="AM14" s="52"/>
      <c r="AN14" s="51"/>
      <c r="AO14" s="51"/>
      <c r="AP14" s="51"/>
      <c r="AQ14" s="51"/>
      <c r="AR14" s="51"/>
      <c r="AS14" s="51"/>
      <c r="AT14" s="45"/>
      <c r="AU14" s="45"/>
      <c r="AV14" s="45"/>
      <c r="AW14" s="45"/>
      <c r="AX14" s="45"/>
      <c r="AY14" s="46"/>
      <c r="AZ14" s="53"/>
      <c r="BA14" s="54"/>
      <c r="BB14" s="38">
        <f t="shared" si="2"/>
        <v>0</v>
      </c>
      <c r="BD14">
        <f t="shared" ref="BD14:BD42" si="9">SUM(BE14*1000+BF14*100+BG14*10+BH14)</f>
        <v>0</v>
      </c>
      <c r="BE14" s="23">
        <f t="shared" si="6"/>
        <v>0</v>
      </c>
      <c r="BF14" s="23">
        <f t="shared" ref="BF14:BF42" si="10">SUM(AQ14:AR14)+SUM(AT14:AX14)</f>
        <v>0</v>
      </c>
      <c r="BG14" s="23">
        <f t="shared" si="7"/>
        <v>0</v>
      </c>
      <c r="BH14" s="23">
        <f t="shared" si="8"/>
        <v>0</v>
      </c>
      <c r="BI14">
        <v>10</v>
      </c>
      <c r="BJ14" s="15">
        <v>2500</v>
      </c>
      <c r="BK14" s="77"/>
      <c r="BL14" s="16">
        <v>12</v>
      </c>
      <c r="BM14" s="16" t="s">
        <v>55</v>
      </c>
      <c r="BN14" s="77"/>
      <c r="BO14" s="16">
        <v>15</v>
      </c>
      <c r="BP14" s="16" t="s">
        <v>56</v>
      </c>
    </row>
    <row r="15" spans="1:69" ht="20.100000000000001" customHeight="1">
      <c r="A15" s="9">
        <v>3</v>
      </c>
      <c r="B15" s="20"/>
      <c r="C15" s="17"/>
      <c r="D15" s="18"/>
      <c r="E15" s="29" t="str">
        <f t="shared" si="3"/>
        <v/>
      </c>
      <c r="F15" s="19"/>
      <c r="G15" s="31" t="str">
        <f t="shared" si="4"/>
        <v/>
      </c>
      <c r="H15" s="34" t="str">
        <f t="shared" si="5"/>
        <v/>
      </c>
      <c r="I15" s="50"/>
      <c r="J15" s="51"/>
      <c r="K15" s="51"/>
      <c r="L15" s="51"/>
      <c r="M15" s="45"/>
      <c r="N15" s="51"/>
      <c r="O15" s="51"/>
      <c r="P15" s="51"/>
      <c r="Q15" s="45"/>
      <c r="R15" s="45"/>
      <c r="S15" s="45"/>
      <c r="T15" s="45"/>
      <c r="U15" s="45"/>
      <c r="V15" s="45"/>
      <c r="W15" s="46"/>
      <c r="X15" s="47"/>
      <c r="Y15" s="45"/>
      <c r="Z15" s="45"/>
      <c r="AA15" s="45"/>
      <c r="AB15" s="51"/>
      <c r="AC15" s="51"/>
      <c r="AD15" s="51"/>
      <c r="AE15" s="51"/>
      <c r="AF15" s="45"/>
      <c r="AG15" s="45"/>
      <c r="AH15" s="45"/>
      <c r="AI15" s="45"/>
      <c r="AJ15" s="45"/>
      <c r="AK15" s="45"/>
      <c r="AL15" s="45"/>
      <c r="AM15" s="52"/>
      <c r="AN15" s="55"/>
      <c r="AO15" s="51"/>
      <c r="AP15" s="51"/>
      <c r="AQ15" s="51"/>
      <c r="AR15" s="51"/>
      <c r="AS15" s="51"/>
      <c r="AT15" s="45"/>
      <c r="AU15" s="45"/>
      <c r="AV15" s="45"/>
      <c r="AW15" s="45"/>
      <c r="AX15" s="45"/>
      <c r="AY15" s="46"/>
      <c r="AZ15" s="53"/>
      <c r="BA15" s="54"/>
      <c r="BB15" s="38">
        <f t="shared" si="2"/>
        <v>0</v>
      </c>
      <c r="BD15">
        <f t="shared" si="9"/>
        <v>0</v>
      </c>
      <c r="BE15" s="23">
        <f t="shared" si="6"/>
        <v>0</v>
      </c>
      <c r="BF15" s="23">
        <f t="shared" si="10"/>
        <v>0</v>
      </c>
      <c r="BG15" s="23">
        <f t="shared" si="7"/>
        <v>0</v>
      </c>
      <c r="BH15" s="23">
        <f t="shared" si="8"/>
        <v>0</v>
      </c>
      <c r="BI15">
        <v>11</v>
      </c>
      <c r="BJ15" s="15">
        <v>4500</v>
      </c>
      <c r="BK15" s="77"/>
      <c r="BL15" s="16">
        <v>15</v>
      </c>
      <c r="BM15" s="16" t="s">
        <v>56</v>
      </c>
    </row>
    <row r="16" spans="1:69" ht="20.100000000000001" customHeight="1">
      <c r="A16" s="9">
        <v>4</v>
      </c>
      <c r="B16" s="20"/>
      <c r="C16" s="17"/>
      <c r="D16" s="18"/>
      <c r="E16" s="29" t="str">
        <f t="shared" si="3"/>
        <v/>
      </c>
      <c r="F16" s="19"/>
      <c r="G16" s="33" t="str">
        <f t="shared" si="4"/>
        <v/>
      </c>
      <c r="H16" s="34" t="str">
        <f t="shared" si="5"/>
        <v/>
      </c>
      <c r="I16" s="50"/>
      <c r="J16" s="51"/>
      <c r="K16" s="51"/>
      <c r="L16" s="51"/>
      <c r="M16" s="45"/>
      <c r="N16" s="51"/>
      <c r="O16" s="51"/>
      <c r="P16" s="51"/>
      <c r="Q16" s="45"/>
      <c r="R16" s="45"/>
      <c r="S16" s="45"/>
      <c r="T16" s="45"/>
      <c r="U16" s="45"/>
      <c r="V16" s="45"/>
      <c r="W16" s="46"/>
      <c r="X16" s="47"/>
      <c r="Y16" s="45"/>
      <c r="Z16" s="45"/>
      <c r="AA16" s="45"/>
      <c r="AB16" s="51"/>
      <c r="AC16" s="51"/>
      <c r="AD16" s="51"/>
      <c r="AE16" s="51"/>
      <c r="AF16" s="45"/>
      <c r="AG16" s="45"/>
      <c r="AH16" s="45"/>
      <c r="AI16" s="45"/>
      <c r="AJ16" s="45"/>
      <c r="AK16" s="45"/>
      <c r="AL16" s="45"/>
      <c r="AM16" s="52"/>
      <c r="AN16" s="51"/>
      <c r="AO16" s="51"/>
      <c r="AP16" s="51"/>
      <c r="AQ16" s="51"/>
      <c r="AR16" s="51"/>
      <c r="AS16" s="51"/>
      <c r="AT16" s="45"/>
      <c r="AU16" s="45"/>
      <c r="AV16" s="45"/>
      <c r="AW16" s="45"/>
      <c r="AX16" s="45"/>
      <c r="AY16" s="46"/>
      <c r="AZ16" s="53"/>
      <c r="BA16" s="54"/>
      <c r="BB16" s="38">
        <f t="shared" si="2"/>
        <v>0</v>
      </c>
      <c r="BD16">
        <f t="shared" si="9"/>
        <v>0</v>
      </c>
      <c r="BE16" s="23">
        <f t="shared" si="6"/>
        <v>0</v>
      </c>
      <c r="BF16" s="23">
        <f t="shared" si="10"/>
        <v>0</v>
      </c>
      <c r="BG16" s="23">
        <f t="shared" si="7"/>
        <v>0</v>
      </c>
      <c r="BH16" s="23">
        <f t="shared" si="8"/>
        <v>0</v>
      </c>
      <c r="BI16">
        <v>20</v>
      </c>
      <c r="BJ16" s="15">
        <v>5000</v>
      </c>
      <c r="BK16" s="77" t="s">
        <v>52</v>
      </c>
      <c r="BL16" s="16">
        <v>18</v>
      </c>
      <c r="BM16" s="16" t="s">
        <v>57</v>
      </c>
      <c r="BN16" s="77" t="s">
        <v>52</v>
      </c>
      <c r="BO16" s="16">
        <v>18</v>
      </c>
      <c r="BP16" s="16" t="s">
        <v>57</v>
      </c>
    </row>
    <row r="17" spans="1:68" ht="20.100000000000001" customHeight="1">
      <c r="A17" s="9">
        <v>5</v>
      </c>
      <c r="B17" s="20"/>
      <c r="C17" s="17"/>
      <c r="D17" s="18"/>
      <c r="E17" s="29" t="str">
        <f t="shared" si="3"/>
        <v/>
      </c>
      <c r="F17" s="19"/>
      <c r="G17" s="33" t="str">
        <f t="shared" si="4"/>
        <v/>
      </c>
      <c r="H17" s="34" t="str">
        <f t="shared" si="5"/>
        <v/>
      </c>
      <c r="I17" s="50"/>
      <c r="J17" s="51"/>
      <c r="K17" s="51"/>
      <c r="L17" s="51"/>
      <c r="M17" s="45"/>
      <c r="N17" s="51"/>
      <c r="O17" s="51"/>
      <c r="P17" s="51"/>
      <c r="Q17" s="45"/>
      <c r="R17" s="45"/>
      <c r="S17" s="45"/>
      <c r="T17" s="45"/>
      <c r="U17" s="45"/>
      <c r="V17" s="45"/>
      <c r="W17" s="46"/>
      <c r="X17" s="47"/>
      <c r="Y17" s="45"/>
      <c r="Z17" s="45"/>
      <c r="AA17" s="45"/>
      <c r="AB17" s="51"/>
      <c r="AC17" s="51"/>
      <c r="AD17" s="51"/>
      <c r="AE17" s="51"/>
      <c r="AF17" s="45"/>
      <c r="AG17" s="45"/>
      <c r="AH17" s="45"/>
      <c r="AI17" s="45"/>
      <c r="AJ17" s="45"/>
      <c r="AK17" s="45"/>
      <c r="AL17" s="45"/>
      <c r="AM17" s="52"/>
      <c r="AN17" s="51"/>
      <c r="AO17" s="51"/>
      <c r="AP17" s="51"/>
      <c r="AQ17" s="51"/>
      <c r="AR17" s="51"/>
      <c r="AS17" s="51"/>
      <c r="AT17" s="45"/>
      <c r="AU17" s="45"/>
      <c r="AV17" s="45"/>
      <c r="AW17" s="45"/>
      <c r="AX17" s="45"/>
      <c r="AY17" s="46"/>
      <c r="AZ17" s="53"/>
      <c r="BA17" s="54"/>
      <c r="BB17" s="38">
        <f t="shared" si="2"/>
        <v>0</v>
      </c>
      <c r="BD17">
        <f t="shared" si="9"/>
        <v>0</v>
      </c>
      <c r="BE17" s="23">
        <f t="shared" si="6"/>
        <v>0</v>
      </c>
      <c r="BF17" s="23">
        <f t="shared" si="10"/>
        <v>0</v>
      </c>
      <c r="BG17" s="23">
        <f t="shared" si="7"/>
        <v>0</v>
      </c>
      <c r="BH17" s="23">
        <f t="shared" si="8"/>
        <v>0</v>
      </c>
      <c r="BI17">
        <v>21</v>
      </c>
      <c r="BJ17" s="15">
        <v>5000</v>
      </c>
      <c r="BK17" s="77"/>
      <c r="BL17" s="16">
        <v>40</v>
      </c>
      <c r="BM17" s="16" t="s">
        <v>58</v>
      </c>
      <c r="BN17" s="77"/>
      <c r="BO17" s="16">
        <v>60</v>
      </c>
      <c r="BP17" s="16" t="s">
        <v>58</v>
      </c>
    </row>
    <row r="18" spans="1:68" ht="20.100000000000001" customHeight="1">
      <c r="A18" s="9">
        <v>6</v>
      </c>
      <c r="B18" s="20"/>
      <c r="C18" s="17"/>
      <c r="D18" s="18"/>
      <c r="E18" s="29" t="str">
        <f t="shared" si="3"/>
        <v/>
      </c>
      <c r="F18" s="19"/>
      <c r="G18" s="33" t="str">
        <f t="shared" si="4"/>
        <v/>
      </c>
      <c r="H18" s="34" t="str">
        <f t="shared" si="5"/>
        <v/>
      </c>
      <c r="I18" s="50"/>
      <c r="J18" s="51"/>
      <c r="K18" s="51"/>
      <c r="L18" s="51"/>
      <c r="M18" s="45"/>
      <c r="N18" s="51"/>
      <c r="O18" s="51"/>
      <c r="P18" s="51"/>
      <c r="Q18" s="45"/>
      <c r="R18" s="45"/>
      <c r="S18" s="45"/>
      <c r="T18" s="45"/>
      <c r="U18" s="45"/>
      <c r="V18" s="45"/>
      <c r="W18" s="46"/>
      <c r="X18" s="47"/>
      <c r="Y18" s="45"/>
      <c r="Z18" s="45"/>
      <c r="AA18" s="45"/>
      <c r="AB18" s="51"/>
      <c r="AC18" s="51"/>
      <c r="AD18" s="51"/>
      <c r="AE18" s="51"/>
      <c r="AF18" s="45"/>
      <c r="AG18" s="45"/>
      <c r="AH18" s="45"/>
      <c r="AI18" s="45"/>
      <c r="AJ18" s="45"/>
      <c r="AK18" s="45"/>
      <c r="AL18" s="45"/>
      <c r="AM18" s="52"/>
      <c r="AN18" s="51"/>
      <c r="AO18" s="51"/>
      <c r="AP18" s="51"/>
      <c r="AQ18" s="51"/>
      <c r="AR18" s="51"/>
      <c r="AS18" s="51"/>
      <c r="AT18" s="45"/>
      <c r="AU18" s="45"/>
      <c r="AV18" s="45"/>
      <c r="AW18" s="45"/>
      <c r="AX18" s="45"/>
      <c r="AY18" s="46"/>
      <c r="AZ18" s="53"/>
      <c r="BA18" s="54"/>
      <c r="BB18" s="38">
        <f t="shared" si="2"/>
        <v>0</v>
      </c>
      <c r="BD18">
        <f t="shared" si="9"/>
        <v>0</v>
      </c>
      <c r="BE18" s="23">
        <f t="shared" si="6"/>
        <v>0</v>
      </c>
      <c r="BF18" s="23">
        <f t="shared" si="10"/>
        <v>0</v>
      </c>
      <c r="BG18" s="23">
        <f t="shared" si="7"/>
        <v>0</v>
      </c>
      <c r="BH18" s="23">
        <f t="shared" si="8"/>
        <v>0</v>
      </c>
      <c r="BI18">
        <v>100</v>
      </c>
      <c r="BJ18" s="15">
        <v>2500</v>
      </c>
      <c r="BK18" s="77"/>
      <c r="BL18" s="16">
        <v>60</v>
      </c>
      <c r="BM18" s="16" t="s">
        <v>59</v>
      </c>
    </row>
    <row r="19" spans="1:68" ht="20.100000000000001" customHeight="1">
      <c r="A19" s="9">
        <v>7</v>
      </c>
      <c r="B19" s="20"/>
      <c r="C19" s="17"/>
      <c r="D19" s="18"/>
      <c r="E19" s="29" t="str">
        <f t="shared" si="3"/>
        <v/>
      </c>
      <c r="F19" s="19"/>
      <c r="G19" s="33" t="str">
        <f t="shared" si="4"/>
        <v/>
      </c>
      <c r="H19" s="34" t="str">
        <f t="shared" si="5"/>
        <v/>
      </c>
      <c r="I19" s="50"/>
      <c r="J19" s="51"/>
      <c r="K19" s="51"/>
      <c r="L19" s="51"/>
      <c r="M19" s="45"/>
      <c r="N19" s="51"/>
      <c r="O19" s="51"/>
      <c r="P19" s="51"/>
      <c r="Q19" s="45"/>
      <c r="R19" s="45"/>
      <c r="S19" s="45"/>
      <c r="T19" s="45"/>
      <c r="U19" s="45"/>
      <c r="V19" s="45"/>
      <c r="W19" s="46"/>
      <c r="X19" s="47"/>
      <c r="Y19" s="45"/>
      <c r="Z19" s="45"/>
      <c r="AA19" s="45"/>
      <c r="AB19" s="51"/>
      <c r="AC19" s="51"/>
      <c r="AD19" s="51"/>
      <c r="AE19" s="51"/>
      <c r="AF19" s="45"/>
      <c r="AG19" s="45"/>
      <c r="AH19" s="45"/>
      <c r="AI19" s="45"/>
      <c r="AJ19" s="45"/>
      <c r="AK19" s="45"/>
      <c r="AL19" s="45"/>
      <c r="AM19" s="52"/>
      <c r="AN19" s="51"/>
      <c r="AO19" s="51"/>
      <c r="AP19" s="51"/>
      <c r="AQ19" s="51"/>
      <c r="AR19" s="51"/>
      <c r="AS19" s="51"/>
      <c r="AT19" s="45"/>
      <c r="AU19" s="45"/>
      <c r="AV19" s="45"/>
      <c r="AW19" s="45"/>
      <c r="AX19" s="45"/>
      <c r="AY19" s="46"/>
      <c r="AZ19" s="53"/>
      <c r="BA19" s="54"/>
      <c r="BB19" s="38">
        <f t="shared" si="2"/>
        <v>0</v>
      </c>
      <c r="BD19">
        <f t="shared" si="9"/>
        <v>0</v>
      </c>
      <c r="BE19" s="23">
        <f t="shared" si="6"/>
        <v>0</v>
      </c>
      <c r="BF19" s="23">
        <f t="shared" si="10"/>
        <v>0</v>
      </c>
      <c r="BG19" s="23">
        <f t="shared" si="7"/>
        <v>0</v>
      </c>
      <c r="BH19" s="23">
        <f t="shared" si="8"/>
        <v>0</v>
      </c>
      <c r="BI19">
        <v>1000</v>
      </c>
      <c r="BJ19" s="15">
        <v>3500</v>
      </c>
      <c r="BK19" s="151" t="s">
        <v>51</v>
      </c>
      <c r="BL19" s="16">
        <v>18</v>
      </c>
      <c r="BM19" s="16" t="s">
        <v>57</v>
      </c>
      <c r="BN19" s="151" t="s">
        <v>51</v>
      </c>
      <c r="BO19" s="16">
        <v>18</v>
      </c>
      <c r="BP19" s="16" t="s">
        <v>57</v>
      </c>
    </row>
    <row r="20" spans="1:68" ht="20.100000000000001" customHeight="1">
      <c r="A20" s="9">
        <v>8</v>
      </c>
      <c r="B20" s="20"/>
      <c r="C20" s="17"/>
      <c r="D20" s="18"/>
      <c r="E20" s="29" t="str">
        <f t="shared" si="3"/>
        <v/>
      </c>
      <c r="F20" s="19"/>
      <c r="G20" s="31" t="str">
        <f t="shared" si="4"/>
        <v/>
      </c>
      <c r="H20" s="34" t="str">
        <f t="shared" si="5"/>
        <v/>
      </c>
      <c r="I20" s="52"/>
      <c r="J20" s="51"/>
      <c r="K20" s="51"/>
      <c r="L20" s="51"/>
      <c r="M20" s="45"/>
      <c r="N20" s="51"/>
      <c r="O20" s="51"/>
      <c r="P20" s="51"/>
      <c r="Q20" s="45"/>
      <c r="R20" s="45"/>
      <c r="S20" s="45"/>
      <c r="T20" s="45"/>
      <c r="U20" s="45"/>
      <c r="V20" s="45"/>
      <c r="W20" s="46"/>
      <c r="X20" s="47"/>
      <c r="Y20" s="45"/>
      <c r="Z20" s="45"/>
      <c r="AA20" s="45"/>
      <c r="AB20" s="51"/>
      <c r="AC20" s="51"/>
      <c r="AD20" s="51"/>
      <c r="AE20" s="51"/>
      <c r="AF20" s="45"/>
      <c r="AG20" s="45"/>
      <c r="AH20" s="45"/>
      <c r="AI20" s="45"/>
      <c r="AJ20" s="45"/>
      <c r="AK20" s="45"/>
      <c r="AL20" s="45"/>
      <c r="AM20" s="52"/>
      <c r="AN20" s="51"/>
      <c r="AO20" s="51"/>
      <c r="AP20" s="51"/>
      <c r="AQ20" s="51"/>
      <c r="AR20" s="51"/>
      <c r="AS20" s="51"/>
      <c r="AT20" s="45"/>
      <c r="AU20" s="45"/>
      <c r="AV20" s="45"/>
      <c r="AW20" s="45"/>
      <c r="AX20" s="45"/>
      <c r="AY20" s="46"/>
      <c r="AZ20" s="53"/>
      <c r="BA20" s="54"/>
      <c r="BB20" s="38">
        <f t="shared" si="2"/>
        <v>0</v>
      </c>
      <c r="BD20">
        <f t="shared" si="9"/>
        <v>0</v>
      </c>
      <c r="BE20" s="23">
        <f t="shared" si="6"/>
        <v>0</v>
      </c>
      <c r="BF20" s="23">
        <f t="shared" si="10"/>
        <v>0</v>
      </c>
      <c r="BG20" s="23">
        <f t="shared" si="7"/>
        <v>0</v>
      </c>
      <c r="BH20" s="23">
        <f t="shared" si="8"/>
        <v>0</v>
      </c>
      <c r="BI20">
        <v>1100</v>
      </c>
      <c r="BJ20" s="15">
        <v>6000</v>
      </c>
      <c r="BK20" s="151"/>
      <c r="BL20" s="16">
        <v>40</v>
      </c>
      <c r="BM20" s="16" t="s">
        <v>58</v>
      </c>
      <c r="BN20" s="151"/>
      <c r="BO20" s="16">
        <v>40</v>
      </c>
      <c r="BP20" s="16" t="s">
        <v>58</v>
      </c>
    </row>
    <row r="21" spans="1:68" ht="20.100000000000001" customHeight="1">
      <c r="A21" s="9">
        <v>9</v>
      </c>
      <c r="B21" s="20"/>
      <c r="C21" s="17"/>
      <c r="D21" s="18"/>
      <c r="E21" s="29" t="str">
        <f t="shared" si="3"/>
        <v/>
      </c>
      <c r="F21" s="19"/>
      <c r="G21" s="31" t="str">
        <f t="shared" si="4"/>
        <v/>
      </c>
      <c r="H21" s="34" t="str">
        <f t="shared" si="5"/>
        <v/>
      </c>
      <c r="I21" s="52"/>
      <c r="J21" s="51"/>
      <c r="K21" s="51"/>
      <c r="L21" s="51"/>
      <c r="M21" s="45"/>
      <c r="N21" s="51"/>
      <c r="O21" s="51"/>
      <c r="P21" s="51"/>
      <c r="Q21" s="45"/>
      <c r="R21" s="45"/>
      <c r="S21" s="45"/>
      <c r="T21" s="45"/>
      <c r="U21" s="45"/>
      <c r="V21" s="45"/>
      <c r="W21" s="46"/>
      <c r="X21" s="47"/>
      <c r="Y21" s="45"/>
      <c r="Z21" s="45"/>
      <c r="AA21" s="45"/>
      <c r="AB21" s="51"/>
      <c r="AC21" s="51"/>
      <c r="AD21" s="51"/>
      <c r="AE21" s="51"/>
      <c r="AF21" s="45"/>
      <c r="AG21" s="45"/>
      <c r="AH21" s="45"/>
      <c r="AI21" s="45"/>
      <c r="AJ21" s="45"/>
      <c r="AK21" s="45"/>
      <c r="AL21" s="45"/>
      <c r="AM21" s="52"/>
      <c r="AN21" s="51"/>
      <c r="AO21" s="51"/>
      <c r="AP21" s="51"/>
      <c r="AQ21" s="51"/>
      <c r="AR21" s="51"/>
      <c r="AS21" s="51"/>
      <c r="AT21" s="45"/>
      <c r="AU21" s="45"/>
      <c r="AV21" s="45"/>
      <c r="AW21" s="45"/>
      <c r="AX21" s="45"/>
      <c r="AY21" s="46"/>
      <c r="AZ21" s="53"/>
      <c r="BA21" s="54"/>
      <c r="BB21" s="38">
        <f t="shared" si="2"/>
        <v>0</v>
      </c>
      <c r="BD21">
        <f t="shared" si="9"/>
        <v>0</v>
      </c>
      <c r="BE21" s="23">
        <f t="shared" si="6"/>
        <v>0</v>
      </c>
      <c r="BF21" s="23">
        <f t="shared" si="10"/>
        <v>0</v>
      </c>
      <c r="BG21" s="23">
        <f t="shared" si="7"/>
        <v>0</v>
      </c>
      <c r="BH21" s="23">
        <f t="shared" si="8"/>
        <v>0</v>
      </c>
      <c r="BI21">
        <v>2000</v>
      </c>
      <c r="BJ21" s="15">
        <v>7000</v>
      </c>
      <c r="BK21" s="151"/>
      <c r="BL21" s="16">
        <v>50</v>
      </c>
      <c r="BM21" s="16" t="s">
        <v>59</v>
      </c>
      <c r="BN21" s="151"/>
      <c r="BO21" s="16">
        <v>50</v>
      </c>
      <c r="BP21" s="16" t="s">
        <v>59</v>
      </c>
    </row>
    <row r="22" spans="1:68" ht="20.100000000000001" customHeight="1">
      <c r="A22" s="9">
        <v>10</v>
      </c>
      <c r="B22" s="20"/>
      <c r="C22" s="17"/>
      <c r="D22" s="18"/>
      <c r="E22" s="29" t="str">
        <f t="shared" si="3"/>
        <v/>
      </c>
      <c r="F22" s="19"/>
      <c r="G22" s="31" t="str">
        <f t="shared" si="4"/>
        <v/>
      </c>
      <c r="H22" s="34" t="str">
        <f t="shared" si="5"/>
        <v/>
      </c>
      <c r="I22" s="52"/>
      <c r="J22" s="51"/>
      <c r="K22" s="51"/>
      <c r="L22" s="51"/>
      <c r="M22" s="45"/>
      <c r="N22" s="51"/>
      <c r="O22" s="51"/>
      <c r="P22" s="51"/>
      <c r="Q22" s="45"/>
      <c r="R22" s="45"/>
      <c r="S22" s="45"/>
      <c r="T22" s="45"/>
      <c r="U22" s="45"/>
      <c r="V22" s="45"/>
      <c r="W22" s="46"/>
      <c r="X22" s="47"/>
      <c r="Y22" s="45"/>
      <c r="Z22" s="45"/>
      <c r="AA22" s="45"/>
      <c r="AB22" s="51"/>
      <c r="AC22" s="51"/>
      <c r="AD22" s="51"/>
      <c r="AE22" s="51"/>
      <c r="AF22" s="45"/>
      <c r="AG22" s="45"/>
      <c r="AH22" s="45"/>
      <c r="AI22" s="45"/>
      <c r="AJ22" s="45"/>
      <c r="AK22" s="45"/>
      <c r="AL22" s="45"/>
      <c r="AM22" s="52"/>
      <c r="AN22" s="51"/>
      <c r="AO22" s="51"/>
      <c r="AP22" s="51"/>
      <c r="AQ22" s="51"/>
      <c r="AR22" s="51"/>
      <c r="AS22" s="51"/>
      <c r="AT22" s="45"/>
      <c r="AU22" s="45"/>
      <c r="AV22" s="45"/>
      <c r="AW22" s="45"/>
      <c r="AX22" s="45"/>
      <c r="AY22" s="46"/>
      <c r="AZ22" s="53"/>
      <c r="BA22" s="54"/>
      <c r="BB22" s="38">
        <f t="shared" si="2"/>
        <v>0</v>
      </c>
      <c r="BD22">
        <f t="shared" si="9"/>
        <v>0</v>
      </c>
      <c r="BE22" s="23">
        <f t="shared" si="6"/>
        <v>0</v>
      </c>
      <c r="BF22" s="23">
        <f t="shared" si="10"/>
        <v>0</v>
      </c>
      <c r="BG22" s="23">
        <f t="shared" si="7"/>
        <v>0</v>
      </c>
      <c r="BH22" s="23">
        <f t="shared" si="8"/>
        <v>0</v>
      </c>
      <c r="BI22">
        <v>2100</v>
      </c>
      <c r="BJ22" s="15">
        <v>8000</v>
      </c>
      <c r="BK22" s="151"/>
      <c r="BL22" s="16">
        <v>60</v>
      </c>
      <c r="BM22" s="16" t="s">
        <v>60</v>
      </c>
      <c r="BN22" s="151"/>
      <c r="BO22" s="16">
        <v>60</v>
      </c>
      <c r="BP22" s="16" t="s">
        <v>60</v>
      </c>
    </row>
    <row r="23" spans="1:68" ht="20.100000000000001" customHeight="1">
      <c r="A23" s="9">
        <v>11</v>
      </c>
      <c r="B23" s="20"/>
      <c r="C23" s="17"/>
      <c r="D23" s="18"/>
      <c r="E23" s="29" t="str">
        <f t="shared" si="3"/>
        <v/>
      </c>
      <c r="F23" s="19"/>
      <c r="G23" s="33" t="str">
        <f t="shared" si="4"/>
        <v/>
      </c>
      <c r="H23" s="34" t="str">
        <f t="shared" si="5"/>
        <v/>
      </c>
      <c r="I23" s="52"/>
      <c r="J23" s="51"/>
      <c r="K23" s="51"/>
      <c r="L23" s="51"/>
      <c r="M23" s="45"/>
      <c r="N23" s="51"/>
      <c r="O23" s="51"/>
      <c r="P23" s="51"/>
      <c r="Q23" s="45"/>
      <c r="R23" s="45"/>
      <c r="S23" s="45"/>
      <c r="T23" s="45"/>
      <c r="U23" s="45"/>
      <c r="V23" s="45"/>
      <c r="W23" s="46"/>
      <c r="X23" s="47"/>
      <c r="Y23" s="45"/>
      <c r="Z23" s="45"/>
      <c r="AA23" s="45"/>
      <c r="AB23" s="51"/>
      <c r="AC23" s="51"/>
      <c r="AD23" s="51"/>
      <c r="AE23" s="51"/>
      <c r="AF23" s="45"/>
      <c r="AG23" s="45"/>
      <c r="AH23" s="45"/>
      <c r="AI23" s="45"/>
      <c r="AJ23" s="45"/>
      <c r="AK23" s="45"/>
      <c r="AL23" s="45"/>
      <c r="AM23" s="52"/>
      <c r="AN23" s="51"/>
      <c r="AO23" s="51"/>
      <c r="AP23" s="51"/>
      <c r="AQ23" s="51"/>
      <c r="AR23" s="51"/>
      <c r="AS23" s="51"/>
      <c r="AT23" s="45"/>
      <c r="AU23" s="45"/>
      <c r="AV23" s="45"/>
      <c r="AW23" s="45"/>
      <c r="AX23" s="45"/>
      <c r="AY23" s="46"/>
      <c r="AZ23" s="53"/>
      <c r="BA23" s="54"/>
      <c r="BB23" s="38">
        <f t="shared" si="2"/>
        <v>0</v>
      </c>
      <c r="BD23">
        <f t="shared" si="9"/>
        <v>0</v>
      </c>
      <c r="BE23" s="23">
        <f t="shared" si="6"/>
        <v>0</v>
      </c>
      <c r="BF23" s="23">
        <f t="shared" si="10"/>
        <v>0</v>
      </c>
      <c r="BG23" s="23">
        <f t="shared" si="7"/>
        <v>0</v>
      </c>
      <c r="BH23" s="23">
        <f t="shared" si="8"/>
        <v>0</v>
      </c>
      <c r="BK23" s="151"/>
      <c r="BL23" s="16">
        <v>65</v>
      </c>
      <c r="BM23" s="16" t="s">
        <v>61</v>
      </c>
      <c r="BN23" s="151"/>
      <c r="BO23" s="16">
        <v>70</v>
      </c>
      <c r="BP23" s="16" t="s">
        <v>61</v>
      </c>
    </row>
    <row r="24" spans="1:68" ht="20.100000000000001" customHeight="1">
      <c r="A24" s="9">
        <v>12</v>
      </c>
      <c r="B24" s="20"/>
      <c r="C24" s="17"/>
      <c r="D24" s="18"/>
      <c r="E24" s="29" t="str">
        <f t="shared" si="3"/>
        <v/>
      </c>
      <c r="F24" s="19"/>
      <c r="G24" s="33" t="str">
        <f t="shared" si="4"/>
        <v/>
      </c>
      <c r="H24" s="34" t="str">
        <f t="shared" si="5"/>
        <v/>
      </c>
      <c r="I24" s="52"/>
      <c r="J24" s="51"/>
      <c r="K24" s="51"/>
      <c r="L24" s="51"/>
      <c r="M24" s="45"/>
      <c r="N24" s="51"/>
      <c r="O24" s="51"/>
      <c r="P24" s="51"/>
      <c r="Q24" s="45"/>
      <c r="R24" s="45"/>
      <c r="S24" s="45"/>
      <c r="T24" s="45"/>
      <c r="U24" s="45"/>
      <c r="V24" s="45"/>
      <c r="W24" s="46"/>
      <c r="X24" s="47"/>
      <c r="Y24" s="45"/>
      <c r="Z24" s="45"/>
      <c r="AA24" s="45"/>
      <c r="AB24" s="51"/>
      <c r="AC24" s="51"/>
      <c r="AD24" s="51"/>
      <c r="AE24" s="51"/>
      <c r="AF24" s="45"/>
      <c r="AG24" s="45"/>
      <c r="AH24" s="45"/>
      <c r="AI24" s="45"/>
      <c r="AJ24" s="45"/>
      <c r="AK24" s="45"/>
      <c r="AL24" s="45"/>
      <c r="AM24" s="52"/>
      <c r="AN24" s="51"/>
      <c r="AO24" s="51"/>
      <c r="AP24" s="51"/>
      <c r="AQ24" s="51"/>
      <c r="AR24" s="51"/>
      <c r="AS24" s="51"/>
      <c r="AT24" s="45"/>
      <c r="AU24" s="45"/>
      <c r="AV24" s="45"/>
      <c r="AW24" s="45"/>
      <c r="AX24" s="45"/>
      <c r="AY24" s="46"/>
      <c r="AZ24" s="53"/>
      <c r="BA24" s="54"/>
      <c r="BB24" s="38">
        <f t="shared" si="2"/>
        <v>0</v>
      </c>
      <c r="BD24">
        <f t="shared" si="9"/>
        <v>0</v>
      </c>
      <c r="BE24" s="23">
        <f t="shared" si="6"/>
        <v>0</v>
      </c>
      <c r="BF24" s="23">
        <f t="shared" si="10"/>
        <v>0</v>
      </c>
      <c r="BG24" s="23">
        <f t="shared" si="7"/>
        <v>0</v>
      </c>
      <c r="BH24" s="23">
        <f t="shared" si="8"/>
        <v>0</v>
      </c>
      <c r="BK24" s="151"/>
      <c r="BL24" s="16">
        <v>70</v>
      </c>
      <c r="BM24" s="16" t="s">
        <v>62</v>
      </c>
    </row>
    <row r="25" spans="1:68" ht="20.100000000000001" customHeight="1">
      <c r="A25" s="9">
        <v>13</v>
      </c>
      <c r="B25" s="20"/>
      <c r="C25" s="17"/>
      <c r="D25" s="18"/>
      <c r="E25" s="29" t="str">
        <f t="shared" si="3"/>
        <v/>
      </c>
      <c r="F25" s="19"/>
      <c r="G25" s="33" t="str">
        <f t="shared" si="4"/>
        <v/>
      </c>
      <c r="H25" s="34" t="str">
        <f t="shared" si="5"/>
        <v/>
      </c>
      <c r="I25" s="52"/>
      <c r="J25" s="51"/>
      <c r="K25" s="51"/>
      <c r="L25" s="51"/>
      <c r="M25" s="45"/>
      <c r="N25" s="51"/>
      <c r="O25" s="51"/>
      <c r="P25" s="51"/>
      <c r="Q25" s="45"/>
      <c r="R25" s="45"/>
      <c r="S25" s="45"/>
      <c r="T25" s="45"/>
      <c r="U25" s="45"/>
      <c r="V25" s="45"/>
      <c r="W25" s="46"/>
      <c r="X25" s="47"/>
      <c r="Y25" s="45"/>
      <c r="Z25" s="45"/>
      <c r="AA25" s="45"/>
      <c r="AB25" s="51"/>
      <c r="AC25" s="51"/>
      <c r="AD25" s="51"/>
      <c r="AE25" s="51"/>
      <c r="AF25" s="45"/>
      <c r="AG25" s="45"/>
      <c r="AH25" s="45"/>
      <c r="AI25" s="45"/>
      <c r="AJ25" s="45"/>
      <c r="AK25" s="45"/>
      <c r="AL25" s="45"/>
      <c r="AM25" s="52"/>
      <c r="AN25" s="51"/>
      <c r="AO25" s="51"/>
      <c r="AP25" s="51"/>
      <c r="AQ25" s="51"/>
      <c r="AR25" s="51"/>
      <c r="AS25" s="51"/>
      <c r="AT25" s="45"/>
      <c r="AU25" s="45"/>
      <c r="AV25" s="45"/>
      <c r="AW25" s="45"/>
      <c r="AX25" s="45"/>
      <c r="AY25" s="46"/>
      <c r="AZ25" s="53"/>
      <c r="BA25" s="54"/>
      <c r="BB25" s="38">
        <f t="shared" si="2"/>
        <v>0</v>
      </c>
      <c r="BD25">
        <f t="shared" si="9"/>
        <v>0</v>
      </c>
      <c r="BE25" s="23">
        <f t="shared" si="6"/>
        <v>0</v>
      </c>
      <c r="BF25" s="23">
        <f t="shared" si="10"/>
        <v>0</v>
      </c>
      <c r="BG25" s="23">
        <f t="shared" si="7"/>
        <v>0</v>
      </c>
      <c r="BH25" s="23">
        <f t="shared" si="8"/>
        <v>0</v>
      </c>
    </row>
    <row r="26" spans="1:68" ht="20.100000000000001" customHeight="1">
      <c r="A26" s="9">
        <v>14</v>
      </c>
      <c r="B26" s="20"/>
      <c r="C26" s="17"/>
      <c r="D26" s="18"/>
      <c r="E26" s="29" t="str">
        <f t="shared" si="3"/>
        <v/>
      </c>
      <c r="F26" s="19"/>
      <c r="G26" s="33" t="str">
        <f t="shared" si="4"/>
        <v/>
      </c>
      <c r="H26" s="34" t="str">
        <f t="shared" si="5"/>
        <v/>
      </c>
      <c r="I26" s="52"/>
      <c r="J26" s="51"/>
      <c r="K26" s="51"/>
      <c r="L26" s="51"/>
      <c r="M26" s="45"/>
      <c r="N26" s="51"/>
      <c r="O26" s="51"/>
      <c r="P26" s="51"/>
      <c r="Q26" s="45"/>
      <c r="R26" s="45"/>
      <c r="S26" s="45"/>
      <c r="T26" s="45"/>
      <c r="U26" s="45"/>
      <c r="V26" s="45"/>
      <c r="W26" s="46"/>
      <c r="X26" s="47"/>
      <c r="Y26" s="45"/>
      <c r="Z26" s="45"/>
      <c r="AA26" s="45"/>
      <c r="AB26" s="51"/>
      <c r="AC26" s="51"/>
      <c r="AD26" s="51"/>
      <c r="AE26" s="51"/>
      <c r="AF26" s="45"/>
      <c r="AG26" s="45"/>
      <c r="AH26" s="45"/>
      <c r="AI26" s="45"/>
      <c r="AJ26" s="45"/>
      <c r="AK26" s="45"/>
      <c r="AL26" s="45"/>
      <c r="AM26" s="52"/>
      <c r="AN26" s="51"/>
      <c r="AO26" s="51"/>
      <c r="AP26" s="51"/>
      <c r="AQ26" s="51"/>
      <c r="AR26" s="51"/>
      <c r="AS26" s="51"/>
      <c r="AT26" s="45"/>
      <c r="AU26" s="45"/>
      <c r="AV26" s="45"/>
      <c r="AW26" s="45"/>
      <c r="AX26" s="45"/>
      <c r="AY26" s="46"/>
      <c r="AZ26" s="53"/>
      <c r="BA26" s="54"/>
      <c r="BB26" s="38">
        <f t="shared" si="2"/>
        <v>0</v>
      </c>
      <c r="BD26">
        <f t="shared" si="9"/>
        <v>0</v>
      </c>
      <c r="BE26" s="23">
        <f t="shared" si="6"/>
        <v>0</v>
      </c>
      <c r="BF26" s="23">
        <f t="shared" si="10"/>
        <v>0</v>
      </c>
      <c r="BG26" s="23">
        <f t="shared" si="7"/>
        <v>0</v>
      </c>
      <c r="BH26" s="23">
        <f t="shared" si="8"/>
        <v>0</v>
      </c>
      <c r="BL26" s="90" t="s">
        <v>64</v>
      </c>
      <c r="BM26" s="90"/>
    </row>
    <row r="27" spans="1:68" ht="20.100000000000001" customHeight="1">
      <c r="A27" s="9">
        <v>15</v>
      </c>
      <c r="B27" s="20"/>
      <c r="C27" s="17"/>
      <c r="D27" s="18"/>
      <c r="E27" s="29" t="str">
        <f t="shared" si="3"/>
        <v/>
      </c>
      <c r="F27" s="19"/>
      <c r="G27" s="33" t="str">
        <f t="shared" si="4"/>
        <v/>
      </c>
      <c r="H27" s="34" t="str">
        <f t="shared" si="5"/>
        <v/>
      </c>
      <c r="I27" s="50"/>
      <c r="J27" s="51"/>
      <c r="K27" s="51"/>
      <c r="L27" s="51"/>
      <c r="M27" s="45"/>
      <c r="N27" s="51"/>
      <c r="O27" s="51"/>
      <c r="P27" s="51"/>
      <c r="Q27" s="45"/>
      <c r="R27" s="45"/>
      <c r="S27" s="45"/>
      <c r="T27" s="45"/>
      <c r="U27" s="45"/>
      <c r="V27" s="45"/>
      <c r="W27" s="46"/>
      <c r="X27" s="47"/>
      <c r="Y27" s="45"/>
      <c r="Z27" s="45"/>
      <c r="AA27" s="45"/>
      <c r="AB27" s="51"/>
      <c r="AC27" s="51"/>
      <c r="AD27" s="51"/>
      <c r="AE27" s="51"/>
      <c r="AF27" s="45"/>
      <c r="AG27" s="45"/>
      <c r="AH27" s="45"/>
      <c r="AI27" s="45"/>
      <c r="AJ27" s="45"/>
      <c r="AK27" s="45"/>
      <c r="AL27" s="45"/>
      <c r="AM27" s="52"/>
      <c r="AN27" s="51"/>
      <c r="AO27" s="51"/>
      <c r="AP27" s="51"/>
      <c r="AQ27" s="51"/>
      <c r="AR27" s="51"/>
      <c r="AS27" s="51"/>
      <c r="AT27" s="45"/>
      <c r="AU27" s="45"/>
      <c r="AV27" s="45"/>
      <c r="AW27" s="45"/>
      <c r="AX27" s="45"/>
      <c r="AY27" s="46"/>
      <c r="AZ27" s="53"/>
      <c r="BA27" s="54"/>
      <c r="BB27" s="38">
        <f t="shared" si="2"/>
        <v>0</v>
      </c>
      <c r="BD27">
        <f t="shared" ref="BD27:BD36" si="11">SUM(BE27*1000+BF27*100+BG27*10+BH27)</f>
        <v>0</v>
      </c>
      <c r="BE27" s="23">
        <f t="shared" ref="BE27:BE36" si="12">SUM(M27:O27)+SUM(Q27:V27)+SUM(AB27:AD27)+SUM(AF27:AK27)</f>
        <v>0</v>
      </c>
      <c r="BF27" s="23">
        <f t="shared" ref="BF27:BF36" si="13">SUM(AQ27:AR27)+SUM(AT27:AX27)</f>
        <v>0</v>
      </c>
      <c r="BG27" s="23">
        <f t="shared" ref="BG27:BG36" si="14">SUM(I27:L27)+SUM(X27:AA27)+P27+W27+AE27+AL27</f>
        <v>0</v>
      </c>
      <c r="BH27" s="23">
        <f t="shared" ref="BH27:BH36" si="15">SUM(AM27:AP27)+AS27+AY27</f>
        <v>0</v>
      </c>
      <c r="BL27" s="16" t="s">
        <v>67</v>
      </c>
      <c r="BM27" s="24">
        <v>45323</v>
      </c>
    </row>
    <row r="28" spans="1:68" ht="20.100000000000001" customHeight="1">
      <c r="A28" s="9">
        <v>16</v>
      </c>
      <c r="B28" s="20"/>
      <c r="C28" s="17"/>
      <c r="D28" s="18"/>
      <c r="E28" s="29" t="str">
        <f t="shared" si="3"/>
        <v/>
      </c>
      <c r="F28" s="19"/>
      <c r="G28" s="33" t="str">
        <f t="shared" si="4"/>
        <v/>
      </c>
      <c r="H28" s="34" t="str">
        <f t="shared" si="5"/>
        <v/>
      </c>
      <c r="I28" s="50"/>
      <c r="J28" s="51"/>
      <c r="K28" s="51"/>
      <c r="L28" s="51"/>
      <c r="M28" s="45"/>
      <c r="N28" s="51"/>
      <c r="O28" s="51"/>
      <c r="P28" s="51"/>
      <c r="Q28" s="45"/>
      <c r="R28" s="45"/>
      <c r="S28" s="45"/>
      <c r="T28" s="45"/>
      <c r="U28" s="45"/>
      <c r="V28" s="45"/>
      <c r="W28" s="46"/>
      <c r="X28" s="47"/>
      <c r="Y28" s="45"/>
      <c r="Z28" s="45"/>
      <c r="AA28" s="45"/>
      <c r="AB28" s="51"/>
      <c r="AC28" s="51"/>
      <c r="AD28" s="51"/>
      <c r="AE28" s="51"/>
      <c r="AF28" s="45"/>
      <c r="AG28" s="45"/>
      <c r="AH28" s="45"/>
      <c r="AI28" s="45"/>
      <c r="AJ28" s="45"/>
      <c r="AK28" s="45"/>
      <c r="AL28" s="45"/>
      <c r="AM28" s="52"/>
      <c r="AN28" s="51"/>
      <c r="AO28" s="51"/>
      <c r="AP28" s="51"/>
      <c r="AQ28" s="51"/>
      <c r="AR28" s="51"/>
      <c r="AS28" s="51"/>
      <c r="AT28" s="45"/>
      <c r="AU28" s="45"/>
      <c r="AV28" s="45"/>
      <c r="AW28" s="45"/>
      <c r="AX28" s="45"/>
      <c r="AY28" s="46"/>
      <c r="AZ28" s="53"/>
      <c r="BA28" s="54"/>
      <c r="BB28" s="38">
        <f t="shared" si="2"/>
        <v>0</v>
      </c>
      <c r="BD28">
        <f t="shared" si="11"/>
        <v>0</v>
      </c>
      <c r="BE28" s="23">
        <f t="shared" si="12"/>
        <v>0</v>
      </c>
      <c r="BF28" s="23">
        <f t="shared" si="13"/>
        <v>0</v>
      </c>
      <c r="BG28" s="23">
        <f t="shared" si="14"/>
        <v>0</v>
      </c>
      <c r="BH28" s="23">
        <f t="shared" si="15"/>
        <v>0</v>
      </c>
      <c r="BL28" s="16" t="s">
        <v>66</v>
      </c>
      <c r="BM28" s="24">
        <v>38443</v>
      </c>
    </row>
    <row r="29" spans="1:68" ht="20.100000000000001" customHeight="1">
      <c r="A29" s="9">
        <v>17</v>
      </c>
      <c r="B29" s="20"/>
      <c r="C29" s="17"/>
      <c r="D29" s="18"/>
      <c r="E29" s="29" t="str">
        <f t="shared" si="3"/>
        <v/>
      </c>
      <c r="F29" s="19"/>
      <c r="G29" s="33" t="str">
        <f t="shared" si="4"/>
        <v/>
      </c>
      <c r="H29" s="34" t="str">
        <f t="shared" si="5"/>
        <v/>
      </c>
      <c r="I29" s="50"/>
      <c r="J29" s="51"/>
      <c r="K29" s="51"/>
      <c r="L29" s="51"/>
      <c r="M29" s="45"/>
      <c r="N29" s="51"/>
      <c r="O29" s="51"/>
      <c r="P29" s="51"/>
      <c r="Q29" s="45"/>
      <c r="R29" s="45"/>
      <c r="S29" s="45"/>
      <c r="T29" s="45"/>
      <c r="U29" s="45"/>
      <c r="V29" s="45"/>
      <c r="W29" s="46"/>
      <c r="X29" s="47"/>
      <c r="Y29" s="45"/>
      <c r="Z29" s="45"/>
      <c r="AA29" s="45"/>
      <c r="AB29" s="51"/>
      <c r="AC29" s="51"/>
      <c r="AD29" s="51"/>
      <c r="AE29" s="51"/>
      <c r="AF29" s="45"/>
      <c r="AG29" s="45"/>
      <c r="AH29" s="45"/>
      <c r="AI29" s="45"/>
      <c r="AJ29" s="45"/>
      <c r="AK29" s="45"/>
      <c r="AL29" s="45"/>
      <c r="AM29" s="52"/>
      <c r="AN29" s="51"/>
      <c r="AO29" s="51"/>
      <c r="AP29" s="51"/>
      <c r="AQ29" s="51"/>
      <c r="AR29" s="51"/>
      <c r="AS29" s="51"/>
      <c r="AT29" s="45"/>
      <c r="AU29" s="45"/>
      <c r="AV29" s="45"/>
      <c r="AW29" s="45"/>
      <c r="AX29" s="45"/>
      <c r="AY29" s="46"/>
      <c r="AZ29" s="53"/>
      <c r="BA29" s="54"/>
      <c r="BB29" s="38">
        <f t="shared" si="2"/>
        <v>0</v>
      </c>
      <c r="BD29">
        <f t="shared" si="11"/>
        <v>0</v>
      </c>
      <c r="BE29" s="23">
        <f t="shared" si="12"/>
        <v>0</v>
      </c>
      <c r="BF29" s="23">
        <f t="shared" si="13"/>
        <v>0</v>
      </c>
      <c r="BG29" s="23">
        <f t="shared" si="14"/>
        <v>0</v>
      </c>
      <c r="BH29" s="23">
        <f t="shared" si="15"/>
        <v>0</v>
      </c>
      <c r="BK29" s="40"/>
      <c r="BL29" s="16" t="s">
        <v>65</v>
      </c>
      <c r="BM29" s="24">
        <v>45017</v>
      </c>
      <c r="BN29" s="40"/>
    </row>
    <row r="30" spans="1:68" ht="20.100000000000001" customHeight="1">
      <c r="A30" s="9">
        <v>18</v>
      </c>
      <c r="B30" s="20"/>
      <c r="C30" s="17"/>
      <c r="D30" s="18"/>
      <c r="E30" s="29" t="str">
        <f t="shared" si="3"/>
        <v/>
      </c>
      <c r="F30" s="19"/>
      <c r="G30" s="33" t="str">
        <f t="shared" si="4"/>
        <v/>
      </c>
      <c r="H30" s="34" t="str">
        <f t="shared" si="5"/>
        <v/>
      </c>
      <c r="I30" s="52"/>
      <c r="J30" s="51"/>
      <c r="K30" s="51"/>
      <c r="L30" s="51"/>
      <c r="M30" s="45"/>
      <c r="N30" s="51"/>
      <c r="O30" s="51"/>
      <c r="P30" s="51"/>
      <c r="Q30" s="45"/>
      <c r="R30" s="45"/>
      <c r="S30" s="45"/>
      <c r="T30" s="45"/>
      <c r="U30" s="45"/>
      <c r="V30" s="45"/>
      <c r="W30" s="46"/>
      <c r="X30" s="47"/>
      <c r="Y30" s="45"/>
      <c r="Z30" s="45"/>
      <c r="AA30" s="45"/>
      <c r="AB30" s="51"/>
      <c r="AC30" s="51"/>
      <c r="AD30" s="51"/>
      <c r="AE30" s="51"/>
      <c r="AF30" s="45"/>
      <c r="AG30" s="45"/>
      <c r="AH30" s="45"/>
      <c r="AI30" s="45"/>
      <c r="AJ30" s="45"/>
      <c r="AK30" s="45"/>
      <c r="AL30" s="45"/>
      <c r="AM30" s="52"/>
      <c r="AN30" s="51"/>
      <c r="AO30" s="51"/>
      <c r="AP30" s="51"/>
      <c r="AQ30" s="51"/>
      <c r="AR30" s="51"/>
      <c r="AS30" s="51"/>
      <c r="AT30" s="45"/>
      <c r="AU30" s="45"/>
      <c r="AV30" s="45"/>
      <c r="AW30" s="45"/>
      <c r="AX30" s="45"/>
      <c r="AY30" s="46"/>
      <c r="AZ30" s="53"/>
      <c r="BA30" s="54"/>
      <c r="BB30" s="38">
        <f t="shared" si="2"/>
        <v>0</v>
      </c>
      <c r="BD30">
        <f t="shared" si="11"/>
        <v>0</v>
      </c>
      <c r="BE30" s="23">
        <f t="shared" si="12"/>
        <v>0</v>
      </c>
      <c r="BF30" s="23">
        <f t="shared" si="13"/>
        <v>0</v>
      </c>
      <c r="BG30" s="23">
        <f t="shared" si="14"/>
        <v>0</v>
      </c>
      <c r="BH30" s="23">
        <f t="shared" si="15"/>
        <v>0</v>
      </c>
      <c r="BK30" s="40"/>
      <c r="BN30" s="40"/>
    </row>
    <row r="31" spans="1:68" ht="20.100000000000001" customHeight="1">
      <c r="A31" s="9">
        <v>19</v>
      </c>
      <c r="B31" s="20"/>
      <c r="C31" s="17"/>
      <c r="D31" s="18"/>
      <c r="E31" s="29" t="str">
        <f t="shared" si="3"/>
        <v/>
      </c>
      <c r="F31" s="19"/>
      <c r="G31" s="33" t="str">
        <f t="shared" si="4"/>
        <v/>
      </c>
      <c r="H31" s="34" t="str">
        <f t="shared" si="5"/>
        <v/>
      </c>
      <c r="I31" s="52"/>
      <c r="J31" s="51"/>
      <c r="K31" s="51"/>
      <c r="L31" s="51"/>
      <c r="M31" s="45"/>
      <c r="N31" s="51"/>
      <c r="O31" s="51"/>
      <c r="P31" s="51"/>
      <c r="Q31" s="45"/>
      <c r="R31" s="45"/>
      <c r="S31" s="45"/>
      <c r="T31" s="45"/>
      <c r="U31" s="45"/>
      <c r="V31" s="45"/>
      <c r="W31" s="46"/>
      <c r="X31" s="47"/>
      <c r="Y31" s="45"/>
      <c r="Z31" s="45"/>
      <c r="AA31" s="45"/>
      <c r="AB31" s="51"/>
      <c r="AC31" s="51"/>
      <c r="AD31" s="51"/>
      <c r="AE31" s="51"/>
      <c r="AF31" s="45"/>
      <c r="AG31" s="45"/>
      <c r="AH31" s="45"/>
      <c r="AI31" s="45"/>
      <c r="AJ31" s="45"/>
      <c r="AK31" s="45"/>
      <c r="AL31" s="45"/>
      <c r="AM31" s="52"/>
      <c r="AN31" s="51"/>
      <c r="AO31" s="51"/>
      <c r="AP31" s="51"/>
      <c r="AQ31" s="51"/>
      <c r="AR31" s="51"/>
      <c r="AS31" s="51"/>
      <c r="AT31" s="45"/>
      <c r="AU31" s="45"/>
      <c r="AV31" s="45"/>
      <c r="AW31" s="45"/>
      <c r="AX31" s="45"/>
      <c r="AY31" s="46"/>
      <c r="AZ31" s="53"/>
      <c r="BA31" s="54"/>
      <c r="BB31" s="38">
        <f t="shared" si="2"/>
        <v>0</v>
      </c>
      <c r="BD31">
        <f t="shared" si="11"/>
        <v>0</v>
      </c>
      <c r="BE31" s="23">
        <f t="shared" si="12"/>
        <v>0</v>
      </c>
      <c r="BF31" s="23">
        <f t="shared" si="13"/>
        <v>0</v>
      </c>
      <c r="BG31" s="23">
        <f t="shared" si="14"/>
        <v>0</v>
      </c>
      <c r="BH31" s="23">
        <f t="shared" si="15"/>
        <v>0</v>
      </c>
      <c r="BK31" s="40"/>
      <c r="BN31" s="40"/>
    </row>
    <row r="32" spans="1:68" ht="20.100000000000001" customHeight="1">
      <c r="A32" s="9">
        <v>20</v>
      </c>
      <c r="B32" s="20"/>
      <c r="C32" s="17"/>
      <c r="D32" s="18"/>
      <c r="E32" s="29" t="str">
        <f t="shared" si="3"/>
        <v/>
      </c>
      <c r="F32" s="19"/>
      <c r="G32" s="33" t="str">
        <f t="shared" si="4"/>
        <v/>
      </c>
      <c r="H32" s="34" t="str">
        <f t="shared" si="5"/>
        <v/>
      </c>
      <c r="I32" s="52"/>
      <c r="J32" s="51"/>
      <c r="K32" s="51"/>
      <c r="L32" s="51"/>
      <c r="M32" s="45"/>
      <c r="N32" s="51"/>
      <c r="O32" s="51"/>
      <c r="P32" s="51"/>
      <c r="Q32" s="45"/>
      <c r="R32" s="45"/>
      <c r="S32" s="45"/>
      <c r="T32" s="45"/>
      <c r="U32" s="45"/>
      <c r="V32" s="45"/>
      <c r="W32" s="46"/>
      <c r="X32" s="47"/>
      <c r="Y32" s="45"/>
      <c r="Z32" s="45"/>
      <c r="AA32" s="45"/>
      <c r="AB32" s="51"/>
      <c r="AC32" s="51"/>
      <c r="AD32" s="51"/>
      <c r="AE32" s="51"/>
      <c r="AF32" s="45"/>
      <c r="AG32" s="45"/>
      <c r="AH32" s="45"/>
      <c r="AI32" s="45"/>
      <c r="AJ32" s="45"/>
      <c r="AK32" s="45"/>
      <c r="AL32" s="45"/>
      <c r="AM32" s="52"/>
      <c r="AN32" s="51"/>
      <c r="AO32" s="51"/>
      <c r="AP32" s="51"/>
      <c r="AQ32" s="51"/>
      <c r="AR32" s="51"/>
      <c r="AS32" s="51"/>
      <c r="AT32" s="45"/>
      <c r="AU32" s="45"/>
      <c r="AV32" s="45"/>
      <c r="AW32" s="45"/>
      <c r="AX32" s="45"/>
      <c r="AY32" s="46"/>
      <c r="AZ32" s="53"/>
      <c r="BA32" s="54"/>
      <c r="BB32" s="38">
        <f t="shared" si="2"/>
        <v>0</v>
      </c>
      <c r="BD32">
        <f t="shared" si="11"/>
        <v>0</v>
      </c>
      <c r="BE32" s="23">
        <f t="shared" si="12"/>
        <v>0</v>
      </c>
      <c r="BF32" s="23">
        <f t="shared" si="13"/>
        <v>0</v>
      </c>
      <c r="BG32" s="23">
        <f t="shared" si="14"/>
        <v>0</v>
      </c>
      <c r="BH32" s="23">
        <f t="shared" si="15"/>
        <v>0</v>
      </c>
      <c r="BK32" s="40"/>
      <c r="BN32" s="40"/>
    </row>
    <row r="33" spans="1:66" ht="20.100000000000001" customHeight="1">
      <c r="A33" s="9">
        <v>21</v>
      </c>
      <c r="B33" s="20"/>
      <c r="C33" s="17"/>
      <c r="D33" s="18"/>
      <c r="E33" s="29" t="str">
        <f t="shared" si="3"/>
        <v/>
      </c>
      <c r="F33" s="19"/>
      <c r="G33" s="33" t="str">
        <f t="shared" si="4"/>
        <v/>
      </c>
      <c r="H33" s="34" t="str">
        <f t="shared" si="5"/>
        <v/>
      </c>
      <c r="I33" s="52"/>
      <c r="J33" s="51"/>
      <c r="K33" s="51"/>
      <c r="L33" s="51"/>
      <c r="M33" s="45"/>
      <c r="N33" s="51"/>
      <c r="O33" s="51"/>
      <c r="P33" s="51"/>
      <c r="Q33" s="45"/>
      <c r="R33" s="45"/>
      <c r="S33" s="45"/>
      <c r="T33" s="45"/>
      <c r="U33" s="45"/>
      <c r="V33" s="45"/>
      <c r="W33" s="46"/>
      <c r="X33" s="47"/>
      <c r="Y33" s="45"/>
      <c r="Z33" s="45"/>
      <c r="AA33" s="45"/>
      <c r="AB33" s="51"/>
      <c r="AC33" s="51"/>
      <c r="AD33" s="51"/>
      <c r="AE33" s="51"/>
      <c r="AF33" s="45"/>
      <c r="AG33" s="45"/>
      <c r="AH33" s="45"/>
      <c r="AI33" s="45"/>
      <c r="AJ33" s="45"/>
      <c r="AK33" s="45"/>
      <c r="AL33" s="45"/>
      <c r="AM33" s="52"/>
      <c r="AN33" s="51"/>
      <c r="AO33" s="51"/>
      <c r="AP33" s="51"/>
      <c r="AQ33" s="51"/>
      <c r="AR33" s="51"/>
      <c r="AS33" s="51"/>
      <c r="AT33" s="45"/>
      <c r="AU33" s="45"/>
      <c r="AV33" s="45"/>
      <c r="AW33" s="45"/>
      <c r="AX33" s="45"/>
      <c r="AY33" s="46"/>
      <c r="AZ33" s="53"/>
      <c r="BA33" s="54"/>
      <c r="BB33" s="38">
        <f t="shared" si="2"/>
        <v>0</v>
      </c>
      <c r="BD33">
        <f t="shared" si="11"/>
        <v>0</v>
      </c>
      <c r="BE33" s="23">
        <f t="shared" si="12"/>
        <v>0</v>
      </c>
      <c r="BF33" s="23">
        <f t="shared" si="13"/>
        <v>0</v>
      </c>
      <c r="BG33" s="23">
        <f t="shared" si="14"/>
        <v>0</v>
      </c>
      <c r="BH33" s="23">
        <f t="shared" si="15"/>
        <v>0</v>
      </c>
      <c r="BK33" s="40"/>
      <c r="BN33" s="40"/>
    </row>
    <row r="34" spans="1:66" ht="20.100000000000001" customHeight="1">
      <c r="A34" s="9">
        <v>22</v>
      </c>
      <c r="B34" s="20"/>
      <c r="C34" s="17"/>
      <c r="D34" s="18"/>
      <c r="E34" s="29" t="str">
        <f t="shared" si="3"/>
        <v/>
      </c>
      <c r="F34" s="19"/>
      <c r="G34" s="33" t="str">
        <f t="shared" si="4"/>
        <v/>
      </c>
      <c r="H34" s="34" t="str">
        <f t="shared" si="5"/>
        <v/>
      </c>
      <c r="I34" s="52"/>
      <c r="J34" s="51"/>
      <c r="K34" s="51"/>
      <c r="L34" s="51"/>
      <c r="M34" s="45"/>
      <c r="N34" s="51"/>
      <c r="O34" s="51"/>
      <c r="P34" s="51"/>
      <c r="Q34" s="45"/>
      <c r="R34" s="45"/>
      <c r="S34" s="45"/>
      <c r="T34" s="45"/>
      <c r="U34" s="45"/>
      <c r="V34" s="45"/>
      <c r="W34" s="46"/>
      <c r="X34" s="47"/>
      <c r="Y34" s="45"/>
      <c r="Z34" s="45"/>
      <c r="AA34" s="45"/>
      <c r="AB34" s="51"/>
      <c r="AC34" s="51"/>
      <c r="AD34" s="51"/>
      <c r="AE34" s="51"/>
      <c r="AF34" s="45"/>
      <c r="AG34" s="45"/>
      <c r="AH34" s="45"/>
      <c r="AI34" s="45"/>
      <c r="AJ34" s="45"/>
      <c r="AK34" s="45"/>
      <c r="AL34" s="45"/>
      <c r="AM34" s="52"/>
      <c r="AN34" s="51"/>
      <c r="AO34" s="51"/>
      <c r="AP34" s="51"/>
      <c r="AQ34" s="51"/>
      <c r="AR34" s="51"/>
      <c r="AS34" s="51"/>
      <c r="AT34" s="45"/>
      <c r="AU34" s="45"/>
      <c r="AV34" s="45"/>
      <c r="AW34" s="45"/>
      <c r="AX34" s="45"/>
      <c r="AY34" s="46"/>
      <c r="AZ34" s="53"/>
      <c r="BA34" s="54"/>
      <c r="BB34" s="38">
        <f t="shared" si="2"/>
        <v>0</v>
      </c>
      <c r="BD34">
        <f t="shared" si="11"/>
        <v>0</v>
      </c>
      <c r="BE34" s="23">
        <f t="shared" si="12"/>
        <v>0</v>
      </c>
      <c r="BF34" s="23">
        <f t="shared" si="13"/>
        <v>0</v>
      </c>
      <c r="BG34" s="23">
        <f t="shared" si="14"/>
        <v>0</v>
      </c>
      <c r="BH34" s="23">
        <f t="shared" si="15"/>
        <v>0</v>
      </c>
      <c r="BK34" s="40"/>
    </row>
    <row r="35" spans="1:66" ht="20.100000000000001" customHeight="1">
      <c r="A35" s="9">
        <v>23</v>
      </c>
      <c r="B35" s="20"/>
      <c r="C35" s="17"/>
      <c r="D35" s="18"/>
      <c r="E35" s="29" t="str">
        <f t="shared" si="3"/>
        <v/>
      </c>
      <c r="F35" s="19"/>
      <c r="G35" s="33" t="str">
        <f t="shared" si="4"/>
        <v/>
      </c>
      <c r="H35" s="34" t="str">
        <f t="shared" si="5"/>
        <v/>
      </c>
      <c r="I35" s="52"/>
      <c r="J35" s="51"/>
      <c r="K35" s="51"/>
      <c r="L35" s="51"/>
      <c r="M35" s="45"/>
      <c r="N35" s="51"/>
      <c r="O35" s="51"/>
      <c r="P35" s="51"/>
      <c r="Q35" s="45"/>
      <c r="R35" s="45"/>
      <c r="S35" s="45"/>
      <c r="T35" s="45"/>
      <c r="U35" s="45"/>
      <c r="V35" s="45"/>
      <c r="W35" s="46"/>
      <c r="X35" s="47"/>
      <c r="Y35" s="45"/>
      <c r="Z35" s="45"/>
      <c r="AA35" s="45"/>
      <c r="AB35" s="51"/>
      <c r="AC35" s="51"/>
      <c r="AD35" s="51"/>
      <c r="AE35" s="51"/>
      <c r="AF35" s="45"/>
      <c r="AG35" s="45"/>
      <c r="AH35" s="45"/>
      <c r="AI35" s="45"/>
      <c r="AJ35" s="45"/>
      <c r="AK35" s="45"/>
      <c r="AL35" s="45"/>
      <c r="AM35" s="52"/>
      <c r="AN35" s="51"/>
      <c r="AO35" s="51"/>
      <c r="AP35" s="51"/>
      <c r="AQ35" s="51"/>
      <c r="AR35" s="51"/>
      <c r="AS35" s="51"/>
      <c r="AT35" s="45"/>
      <c r="AU35" s="45"/>
      <c r="AV35" s="45"/>
      <c r="AW35" s="45"/>
      <c r="AX35" s="45"/>
      <c r="AY35" s="46"/>
      <c r="AZ35" s="53"/>
      <c r="BA35" s="54"/>
      <c r="BB35" s="38">
        <f t="shared" si="2"/>
        <v>0</v>
      </c>
      <c r="BD35">
        <f t="shared" si="11"/>
        <v>0</v>
      </c>
      <c r="BE35" s="23">
        <f t="shared" si="12"/>
        <v>0</v>
      </c>
      <c r="BF35" s="23">
        <f t="shared" si="13"/>
        <v>0</v>
      </c>
      <c r="BG35" s="23">
        <f t="shared" si="14"/>
        <v>0</v>
      </c>
      <c r="BH35" s="23">
        <f t="shared" si="15"/>
        <v>0</v>
      </c>
    </row>
    <row r="36" spans="1:66" ht="20.100000000000001" customHeight="1">
      <c r="A36" s="9">
        <v>24</v>
      </c>
      <c r="B36" s="20"/>
      <c r="C36" s="17"/>
      <c r="D36" s="18"/>
      <c r="E36" s="29" t="str">
        <f t="shared" si="3"/>
        <v/>
      </c>
      <c r="F36" s="19"/>
      <c r="G36" s="33" t="str">
        <f t="shared" si="4"/>
        <v/>
      </c>
      <c r="H36" s="34" t="str">
        <f t="shared" si="5"/>
        <v/>
      </c>
      <c r="I36" s="52"/>
      <c r="J36" s="51"/>
      <c r="K36" s="51"/>
      <c r="L36" s="51"/>
      <c r="M36" s="45"/>
      <c r="N36" s="51"/>
      <c r="O36" s="51"/>
      <c r="P36" s="51"/>
      <c r="Q36" s="45"/>
      <c r="R36" s="45"/>
      <c r="S36" s="45"/>
      <c r="T36" s="45"/>
      <c r="U36" s="45"/>
      <c r="V36" s="45"/>
      <c r="W36" s="46"/>
      <c r="X36" s="47"/>
      <c r="Y36" s="45"/>
      <c r="Z36" s="45"/>
      <c r="AA36" s="45"/>
      <c r="AB36" s="51"/>
      <c r="AC36" s="51"/>
      <c r="AD36" s="51"/>
      <c r="AE36" s="51"/>
      <c r="AF36" s="45"/>
      <c r="AG36" s="45"/>
      <c r="AH36" s="45"/>
      <c r="AI36" s="45"/>
      <c r="AJ36" s="45"/>
      <c r="AK36" s="45"/>
      <c r="AL36" s="45"/>
      <c r="AM36" s="52"/>
      <c r="AN36" s="51"/>
      <c r="AO36" s="51"/>
      <c r="AP36" s="51"/>
      <c r="AQ36" s="51"/>
      <c r="AR36" s="51"/>
      <c r="AS36" s="51"/>
      <c r="AT36" s="45"/>
      <c r="AU36" s="45"/>
      <c r="AV36" s="45"/>
      <c r="AW36" s="45"/>
      <c r="AX36" s="45"/>
      <c r="AY36" s="46"/>
      <c r="AZ36" s="53"/>
      <c r="BA36" s="54"/>
      <c r="BB36" s="38">
        <f t="shared" si="2"/>
        <v>0</v>
      </c>
      <c r="BD36">
        <f t="shared" si="11"/>
        <v>0</v>
      </c>
      <c r="BE36" s="23">
        <f t="shared" si="12"/>
        <v>0</v>
      </c>
      <c r="BF36" s="23">
        <f t="shared" si="13"/>
        <v>0</v>
      </c>
      <c r="BG36" s="23">
        <f t="shared" si="14"/>
        <v>0</v>
      </c>
      <c r="BH36" s="23">
        <f t="shared" si="15"/>
        <v>0</v>
      </c>
      <c r="BL36"/>
      <c r="BM36"/>
    </row>
    <row r="37" spans="1:66" ht="20.100000000000001" customHeight="1">
      <c r="A37" s="9">
        <v>25</v>
      </c>
      <c r="B37" s="20"/>
      <c r="C37" s="17"/>
      <c r="D37" s="18"/>
      <c r="E37" s="29" t="str">
        <f t="shared" si="3"/>
        <v/>
      </c>
      <c r="F37" s="19"/>
      <c r="G37" s="33" t="str">
        <f t="shared" si="4"/>
        <v/>
      </c>
      <c r="H37" s="34" t="str">
        <f t="shared" si="5"/>
        <v/>
      </c>
      <c r="I37" s="52"/>
      <c r="J37" s="51"/>
      <c r="K37" s="51"/>
      <c r="L37" s="51"/>
      <c r="M37" s="45"/>
      <c r="N37" s="51"/>
      <c r="O37" s="51"/>
      <c r="P37" s="51"/>
      <c r="Q37" s="45"/>
      <c r="R37" s="45"/>
      <c r="S37" s="45"/>
      <c r="T37" s="45"/>
      <c r="U37" s="45"/>
      <c r="V37" s="45"/>
      <c r="W37" s="46"/>
      <c r="X37" s="47"/>
      <c r="Y37" s="45"/>
      <c r="Z37" s="45"/>
      <c r="AA37" s="45"/>
      <c r="AB37" s="51"/>
      <c r="AC37" s="51"/>
      <c r="AD37" s="51"/>
      <c r="AE37" s="51"/>
      <c r="AF37" s="45"/>
      <c r="AG37" s="45"/>
      <c r="AH37" s="45"/>
      <c r="AI37" s="45"/>
      <c r="AJ37" s="45"/>
      <c r="AK37" s="45"/>
      <c r="AL37" s="45"/>
      <c r="AM37" s="52"/>
      <c r="AN37" s="51"/>
      <c r="AO37" s="51"/>
      <c r="AP37" s="51"/>
      <c r="AQ37" s="51"/>
      <c r="AR37" s="51"/>
      <c r="AS37" s="51"/>
      <c r="AT37" s="45"/>
      <c r="AU37" s="45"/>
      <c r="AV37" s="45"/>
      <c r="AW37" s="45"/>
      <c r="AX37" s="45"/>
      <c r="AY37" s="46"/>
      <c r="AZ37" s="53"/>
      <c r="BA37" s="54"/>
      <c r="BB37" s="38">
        <f t="shared" si="2"/>
        <v>0</v>
      </c>
      <c r="BD37">
        <f t="shared" si="9"/>
        <v>0</v>
      </c>
      <c r="BE37" s="23">
        <f t="shared" si="6"/>
        <v>0</v>
      </c>
      <c r="BF37" s="23">
        <f t="shared" si="10"/>
        <v>0</v>
      </c>
      <c r="BG37" s="23">
        <f t="shared" si="7"/>
        <v>0</v>
      </c>
      <c r="BH37" s="23">
        <f t="shared" si="8"/>
        <v>0</v>
      </c>
    </row>
    <row r="38" spans="1:66" ht="20.100000000000001" customHeight="1">
      <c r="A38" s="9">
        <v>26</v>
      </c>
      <c r="B38" s="20"/>
      <c r="C38" s="17"/>
      <c r="D38" s="18"/>
      <c r="E38" s="29" t="str">
        <f t="shared" si="3"/>
        <v/>
      </c>
      <c r="F38" s="19"/>
      <c r="G38" s="33" t="str">
        <f t="shared" si="4"/>
        <v/>
      </c>
      <c r="H38" s="34" t="str">
        <f t="shared" si="5"/>
        <v/>
      </c>
      <c r="I38" s="52"/>
      <c r="J38" s="51"/>
      <c r="K38" s="51"/>
      <c r="L38" s="51"/>
      <c r="M38" s="45"/>
      <c r="N38" s="51"/>
      <c r="O38" s="51"/>
      <c r="P38" s="51"/>
      <c r="Q38" s="45"/>
      <c r="R38" s="45"/>
      <c r="S38" s="45"/>
      <c r="T38" s="45"/>
      <c r="U38" s="45"/>
      <c r="V38" s="45"/>
      <c r="W38" s="46"/>
      <c r="X38" s="47"/>
      <c r="Y38" s="45"/>
      <c r="Z38" s="45"/>
      <c r="AA38" s="45"/>
      <c r="AB38" s="51"/>
      <c r="AC38" s="51"/>
      <c r="AD38" s="51"/>
      <c r="AE38" s="51"/>
      <c r="AF38" s="45"/>
      <c r="AG38" s="45"/>
      <c r="AH38" s="45"/>
      <c r="AI38" s="45"/>
      <c r="AJ38" s="45"/>
      <c r="AK38" s="45"/>
      <c r="AL38" s="45"/>
      <c r="AM38" s="52"/>
      <c r="AN38" s="51"/>
      <c r="AO38" s="51"/>
      <c r="AP38" s="51"/>
      <c r="AQ38" s="51"/>
      <c r="AR38" s="51"/>
      <c r="AS38" s="51"/>
      <c r="AT38" s="45"/>
      <c r="AU38" s="45"/>
      <c r="AV38" s="45"/>
      <c r="AW38" s="45"/>
      <c r="AX38" s="45"/>
      <c r="AY38" s="46"/>
      <c r="AZ38" s="53"/>
      <c r="BA38" s="54"/>
      <c r="BB38" s="38">
        <f t="shared" si="2"/>
        <v>0</v>
      </c>
      <c r="BD38">
        <f t="shared" si="9"/>
        <v>0</v>
      </c>
      <c r="BE38" s="23">
        <f t="shared" si="6"/>
        <v>0</v>
      </c>
      <c r="BF38" s="23">
        <f t="shared" si="10"/>
        <v>0</v>
      </c>
      <c r="BG38" s="23">
        <f t="shared" si="7"/>
        <v>0</v>
      </c>
      <c r="BH38" s="23">
        <f t="shared" si="8"/>
        <v>0</v>
      </c>
    </row>
    <row r="39" spans="1:66" ht="20.100000000000001" customHeight="1">
      <c r="A39" s="9">
        <v>27</v>
      </c>
      <c r="B39" s="20"/>
      <c r="C39" s="17"/>
      <c r="D39" s="18"/>
      <c r="E39" s="29" t="str">
        <f t="shared" si="3"/>
        <v/>
      </c>
      <c r="F39" s="19"/>
      <c r="G39" s="33" t="str">
        <f t="shared" si="0"/>
        <v/>
      </c>
      <c r="H39" s="34" t="str">
        <f t="shared" si="1"/>
        <v/>
      </c>
      <c r="I39" s="52"/>
      <c r="J39" s="51"/>
      <c r="K39" s="51"/>
      <c r="L39" s="51"/>
      <c r="M39" s="45"/>
      <c r="N39" s="51"/>
      <c r="O39" s="51"/>
      <c r="P39" s="51"/>
      <c r="Q39" s="45"/>
      <c r="R39" s="45"/>
      <c r="S39" s="45"/>
      <c r="T39" s="45"/>
      <c r="U39" s="45"/>
      <c r="V39" s="45"/>
      <c r="W39" s="46"/>
      <c r="X39" s="47"/>
      <c r="Y39" s="45"/>
      <c r="Z39" s="45"/>
      <c r="AA39" s="45"/>
      <c r="AB39" s="51"/>
      <c r="AC39" s="51"/>
      <c r="AD39" s="51"/>
      <c r="AE39" s="51"/>
      <c r="AF39" s="45"/>
      <c r="AG39" s="45"/>
      <c r="AH39" s="45"/>
      <c r="AI39" s="45"/>
      <c r="AJ39" s="45"/>
      <c r="AK39" s="45"/>
      <c r="AL39" s="45"/>
      <c r="AM39" s="52"/>
      <c r="AN39" s="51"/>
      <c r="AO39" s="51"/>
      <c r="AP39" s="51"/>
      <c r="AQ39" s="51"/>
      <c r="AR39" s="51"/>
      <c r="AS39" s="51"/>
      <c r="AT39" s="45"/>
      <c r="AU39" s="45"/>
      <c r="AV39" s="45"/>
      <c r="AW39" s="45"/>
      <c r="AX39" s="45"/>
      <c r="AY39" s="46"/>
      <c r="AZ39" s="53"/>
      <c r="BA39" s="54"/>
      <c r="BB39" s="38">
        <f t="shared" si="2"/>
        <v>0</v>
      </c>
      <c r="BD39">
        <f t="shared" si="9"/>
        <v>0</v>
      </c>
      <c r="BE39" s="23">
        <f t="shared" si="6"/>
        <v>0</v>
      </c>
      <c r="BF39" s="23">
        <f t="shared" si="10"/>
        <v>0</v>
      </c>
      <c r="BG39" s="23">
        <f t="shared" si="7"/>
        <v>0</v>
      </c>
      <c r="BH39" s="23">
        <f t="shared" si="8"/>
        <v>0</v>
      </c>
    </row>
    <row r="40" spans="1:66" ht="20.100000000000001" customHeight="1">
      <c r="A40" s="9">
        <v>28</v>
      </c>
      <c r="B40" s="20"/>
      <c r="C40" s="17"/>
      <c r="D40" s="18"/>
      <c r="E40" s="29" t="str">
        <f t="shared" si="3"/>
        <v/>
      </c>
      <c r="F40" s="19"/>
      <c r="G40" s="33" t="str">
        <f t="shared" si="0"/>
        <v/>
      </c>
      <c r="H40" s="34" t="str">
        <f t="shared" si="1"/>
        <v/>
      </c>
      <c r="I40" s="52"/>
      <c r="J40" s="51"/>
      <c r="K40" s="51"/>
      <c r="L40" s="51"/>
      <c r="M40" s="45"/>
      <c r="N40" s="51"/>
      <c r="O40" s="51"/>
      <c r="P40" s="51"/>
      <c r="Q40" s="45"/>
      <c r="R40" s="45"/>
      <c r="S40" s="45"/>
      <c r="T40" s="45"/>
      <c r="U40" s="45"/>
      <c r="V40" s="45"/>
      <c r="W40" s="46"/>
      <c r="X40" s="47"/>
      <c r="Y40" s="45"/>
      <c r="Z40" s="45"/>
      <c r="AA40" s="45"/>
      <c r="AB40" s="51"/>
      <c r="AC40" s="51"/>
      <c r="AD40" s="51"/>
      <c r="AE40" s="51"/>
      <c r="AF40" s="45"/>
      <c r="AG40" s="45"/>
      <c r="AH40" s="45"/>
      <c r="AI40" s="45"/>
      <c r="AJ40" s="45"/>
      <c r="AK40" s="45"/>
      <c r="AL40" s="45"/>
      <c r="AM40" s="52"/>
      <c r="AN40" s="51"/>
      <c r="AO40" s="51"/>
      <c r="AP40" s="51"/>
      <c r="AQ40" s="51"/>
      <c r="AR40" s="51"/>
      <c r="AS40" s="51"/>
      <c r="AT40" s="45"/>
      <c r="AU40" s="45"/>
      <c r="AV40" s="45"/>
      <c r="AW40" s="45"/>
      <c r="AX40" s="45"/>
      <c r="AY40" s="46"/>
      <c r="AZ40" s="53"/>
      <c r="BA40" s="54"/>
      <c r="BB40" s="38">
        <f t="shared" si="2"/>
        <v>0</v>
      </c>
      <c r="BD40">
        <f t="shared" si="9"/>
        <v>0</v>
      </c>
      <c r="BE40" s="23">
        <f t="shared" si="6"/>
        <v>0</v>
      </c>
      <c r="BF40" s="23">
        <f t="shared" si="10"/>
        <v>0</v>
      </c>
      <c r="BG40" s="23">
        <f t="shared" si="7"/>
        <v>0</v>
      </c>
      <c r="BH40" s="23">
        <f t="shared" si="8"/>
        <v>0</v>
      </c>
    </row>
    <row r="41" spans="1:66" ht="20.100000000000001" customHeight="1">
      <c r="A41" s="9">
        <v>29</v>
      </c>
      <c r="B41" s="20"/>
      <c r="C41" s="17"/>
      <c r="D41" s="18"/>
      <c r="E41" s="29" t="str">
        <f t="shared" si="3"/>
        <v/>
      </c>
      <c r="F41" s="19"/>
      <c r="G41" s="33" t="str">
        <f t="shared" si="0"/>
        <v/>
      </c>
      <c r="H41" s="34" t="str">
        <f t="shared" si="1"/>
        <v/>
      </c>
      <c r="I41" s="52"/>
      <c r="J41" s="51"/>
      <c r="K41" s="51"/>
      <c r="L41" s="51"/>
      <c r="M41" s="45"/>
      <c r="N41" s="51"/>
      <c r="O41" s="51"/>
      <c r="P41" s="51"/>
      <c r="Q41" s="45"/>
      <c r="R41" s="45"/>
      <c r="S41" s="45"/>
      <c r="T41" s="45"/>
      <c r="U41" s="45"/>
      <c r="V41" s="45"/>
      <c r="W41" s="46"/>
      <c r="X41" s="47"/>
      <c r="Y41" s="45"/>
      <c r="Z41" s="45"/>
      <c r="AA41" s="45"/>
      <c r="AB41" s="51"/>
      <c r="AC41" s="51"/>
      <c r="AD41" s="51"/>
      <c r="AE41" s="51"/>
      <c r="AF41" s="45"/>
      <c r="AG41" s="45"/>
      <c r="AH41" s="45"/>
      <c r="AI41" s="45"/>
      <c r="AJ41" s="45"/>
      <c r="AK41" s="45"/>
      <c r="AL41" s="45"/>
      <c r="AM41" s="52"/>
      <c r="AN41" s="51"/>
      <c r="AO41" s="51"/>
      <c r="AP41" s="51"/>
      <c r="AQ41" s="51"/>
      <c r="AR41" s="51"/>
      <c r="AS41" s="51"/>
      <c r="AT41" s="45"/>
      <c r="AU41" s="45"/>
      <c r="AV41" s="45"/>
      <c r="AW41" s="45"/>
      <c r="AX41" s="45"/>
      <c r="AY41" s="46"/>
      <c r="AZ41" s="53"/>
      <c r="BA41" s="54"/>
      <c r="BB41" s="38">
        <f t="shared" si="2"/>
        <v>0</v>
      </c>
      <c r="BD41">
        <f t="shared" si="9"/>
        <v>0</v>
      </c>
      <c r="BE41" s="23">
        <f t="shared" si="6"/>
        <v>0</v>
      </c>
      <c r="BF41" s="23">
        <f t="shared" si="10"/>
        <v>0</v>
      </c>
      <c r="BG41" s="23">
        <f t="shared" si="7"/>
        <v>0</v>
      </c>
      <c r="BH41" s="23">
        <f t="shared" si="8"/>
        <v>0</v>
      </c>
    </row>
    <row r="42" spans="1:66" ht="20.100000000000001" customHeight="1" thickBot="1">
      <c r="A42" s="10">
        <v>30</v>
      </c>
      <c r="B42" s="43"/>
      <c r="C42" s="21"/>
      <c r="D42" s="18"/>
      <c r="E42" s="30" t="str">
        <f t="shared" si="3"/>
        <v/>
      </c>
      <c r="F42" s="19"/>
      <c r="G42" s="35" t="str">
        <f t="shared" si="0"/>
        <v/>
      </c>
      <c r="H42" s="36" t="str">
        <f t="shared" si="1"/>
        <v/>
      </c>
      <c r="I42" s="56"/>
      <c r="J42" s="57"/>
      <c r="K42" s="57"/>
      <c r="L42" s="57"/>
      <c r="M42" s="45"/>
      <c r="N42" s="57"/>
      <c r="O42" s="57"/>
      <c r="P42" s="57"/>
      <c r="Q42" s="45"/>
      <c r="R42" s="45"/>
      <c r="S42" s="45"/>
      <c r="T42" s="45"/>
      <c r="U42" s="45"/>
      <c r="V42" s="45"/>
      <c r="W42" s="60"/>
      <c r="X42" s="61"/>
      <c r="Y42" s="45"/>
      <c r="Z42" s="45"/>
      <c r="AA42" s="45"/>
      <c r="AB42" s="57"/>
      <c r="AC42" s="57"/>
      <c r="AD42" s="57"/>
      <c r="AE42" s="57"/>
      <c r="AF42" s="45"/>
      <c r="AG42" s="45"/>
      <c r="AH42" s="45"/>
      <c r="AI42" s="45"/>
      <c r="AJ42" s="45"/>
      <c r="AK42" s="45"/>
      <c r="AL42" s="45"/>
      <c r="AM42" s="56"/>
      <c r="AN42" s="57"/>
      <c r="AO42" s="57"/>
      <c r="AP42" s="57"/>
      <c r="AQ42" s="57"/>
      <c r="AR42" s="57"/>
      <c r="AS42" s="57"/>
      <c r="AT42" s="45"/>
      <c r="AU42" s="45"/>
      <c r="AV42" s="45"/>
      <c r="AW42" s="45"/>
      <c r="AX42" s="45"/>
      <c r="AY42" s="60"/>
      <c r="AZ42" s="58"/>
      <c r="BA42" s="59"/>
      <c r="BB42" s="39">
        <f t="shared" si="2"/>
        <v>0</v>
      </c>
      <c r="BD42">
        <f t="shared" si="9"/>
        <v>0</v>
      </c>
      <c r="BE42" s="23">
        <f t="shared" si="6"/>
        <v>0</v>
      </c>
      <c r="BF42" s="23">
        <f t="shared" si="10"/>
        <v>0</v>
      </c>
      <c r="BG42" s="23">
        <f t="shared" si="7"/>
        <v>0</v>
      </c>
      <c r="BH42" s="23">
        <f t="shared" si="8"/>
        <v>0</v>
      </c>
    </row>
    <row r="43" spans="1:66" ht="30.75" customHeight="1" thickBot="1">
      <c r="A43" s="116" t="s">
        <v>36</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
      <c r="AZ43" s="11"/>
      <c r="BA43" s="11"/>
      <c r="BB43" s="14">
        <f>SUM(BB13:BB42)</f>
        <v>0</v>
      </c>
    </row>
  </sheetData>
  <sheetProtection formatCells="0" insertRows="0" autoFilter="0" pivotTables="0"/>
  <mergeCells count="53">
    <mergeCell ref="BK16:BK18"/>
    <mergeCell ref="BK19:BK24"/>
    <mergeCell ref="BN16:BN17"/>
    <mergeCell ref="BN19:BN23"/>
    <mergeCell ref="BL26:BM26"/>
    <mergeCell ref="C6:H7"/>
    <mergeCell ref="BK10:BM10"/>
    <mergeCell ref="BN10:BP10"/>
    <mergeCell ref="G10:H10"/>
    <mergeCell ref="A8:H9"/>
    <mergeCell ref="M10:P10"/>
    <mergeCell ref="I8:W9"/>
    <mergeCell ref="Q10:W10"/>
    <mergeCell ref="AB10:AE10"/>
    <mergeCell ref="X8:AL9"/>
    <mergeCell ref="AF10:AL10"/>
    <mergeCell ref="BE10:BF10"/>
    <mergeCell ref="BG10:BH10"/>
    <mergeCell ref="BI10:BJ10"/>
    <mergeCell ref="A6:B7"/>
    <mergeCell ref="I6:Q6"/>
    <mergeCell ref="A43:AX43"/>
    <mergeCell ref="A10:A11"/>
    <mergeCell ref="B10:B11"/>
    <mergeCell ref="C10:C11"/>
    <mergeCell ref="D10:D11"/>
    <mergeCell ref="E10:E11"/>
    <mergeCell ref="F10:F11"/>
    <mergeCell ref="I10:J10"/>
    <mergeCell ref="K10:L10"/>
    <mergeCell ref="X10:Y10"/>
    <mergeCell ref="Z10:AA10"/>
    <mergeCell ref="AM10:AN10"/>
    <mergeCell ref="AO10:AP10"/>
    <mergeCell ref="AQ10:AS10"/>
    <mergeCell ref="AT10:AY10"/>
    <mergeCell ref="I7:Q7"/>
    <mergeCell ref="AI6:AL6"/>
    <mergeCell ref="AI7:AL7"/>
    <mergeCell ref="BK12:BK15"/>
    <mergeCell ref="AZ8:BA9"/>
    <mergeCell ref="R6:AH6"/>
    <mergeCell ref="R7:AH7"/>
    <mergeCell ref="AM6:BB6"/>
    <mergeCell ref="AM7:BB7"/>
    <mergeCell ref="AM8:AY9"/>
    <mergeCell ref="BN12:BN14"/>
    <mergeCell ref="AU3:BB3"/>
    <mergeCell ref="AU4:BB4"/>
    <mergeCell ref="AZ10:AZ11"/>
    <mergeCell ref="BA10:BA11"/>
    <mergeCell ref="BB8:BB11"/>
    <mergeCell ref="BK9:BP9"/>
  </mergeCells>
  <phoneticPr fontId="6"/>
  <conditionalFormatting sqref="I12:I42">
    <cfRule type="expression" dxfId="42" priority="22">
      <formula>$G12="小学生Ａ"</formula>
    </cfRule>
  </conditionalFormatting>
  <conditionalFormatting sqref="J12:J42">
    <cfRule type="expression" dxfId="41" priority="21">
      <formula>$G12="小学生Ｂ"</formula>
    </cfRule>
  </conditionalFormatting>
  <conditionalFormatting sqref="K12:K42">
    <cfRule type="expression" dxfId="40" priority="20">
      <formula>AND($D12="女",$G12="中学生")</formula>
    </cfRule>
  </conditionalFormatting>
  <conditionalFormatting sqref="L12:L42">
    <cfRule type="expression" dxfId="39" priority="19">
      <formula>AND($D12="男",$G12="中学生")</formula>
    </cfRule>
  </conditionalFormatting>
  <conditionalFormatting sqref="M12:M42">
    <cfRule type="expression" dxfId="38" priority="33">
      <formula>AND($D12="女",$G12="Ｃ")</formula>
    </cfRule>
  </conditionalFormatting>
  <conditionalFormatting sqref="N12:N42">
    <cfRule type="expression" dxfId="37" priority="29">
      <formula>AND($D12="女",$G12="Ｂ")</formula>
    </cfRule>
  </conditionalFormatting>
  <conditionalFormatting sqref="O12:O42">
    <cfRule type="expression" dxfId="36" priority="27">
      <formula>AND($D12="女",$G12="Ａ")</formula>
    </cfRule>
  </conditionalFormatting>
  <conditionalFormatting sqref="P12:P42">
    <cfRule type="expression" dxfId="35" priority="26">
      <formula>AND($D12="女",$G12="高Ａ")</formula>
    </cfRule>
  </conditionalFormatting>
  <conditionalFormatting sqref="Q12:Q42">
    <cfRule type="expression" dxfId="34" priority="47">
      <formula>AND($D12="男",$G12="Ｆ")</formula>
    </cfRule>
  </conditionalFormatting>
  <conditionalFormatting sqref="R12:R42">
    <cfRule type="expression" dxfId="33" priority="52">
      <formula>AND($D12="男",$G12="Ｅ")</formula>
    </cfRule>
  </conditionalFormatting>
  <conditionalFormatting sqref="S12:S42">
    <cfRule type="expression" dxfId="32" priority="53">
      <formula>AND($D12="男",$G12="Ｄ")</formula>
    </cfRule>
  </conditionalFormatting>
  <conditionalFormatting sqref="T12:T42">
    <cfRule type="expression" dxfId="31" priority="54">
      <formula>AND($D12="男",$G12="Ｃ")</formula>
    </cfRule>
  </conditionalFormatting>
  <conditionalFormatting sqref="U12:U42">
    <cfRule type="expression" dxfId="30" priority="50">
      <formula>AND($D12="男",$G12="Ｂ")</formula>
    </cfRule>
  </conditionalFormatting>
  <conditionalFormatting sqref="V12:V42">
    <cfRule type="expression" dxfId="29" priority="48">
      <formula>AND($D12="男",$G12="Ａ")</formula>
    </cfRule>
  </conditionalFormatting>
  <conditionalFormatting sqref="W12:W42">
    <cfRule type="expression" dxfId="28" priority="49">
      <formula>AND($D12="男",$G12="高Ａ")</formula>
    </cfRule>
  </conditionalFormatting>
  <conditionalFormatting sqref="X12:X42">
    <cfRule type="expression" dxfId="27" priority="9">
      <formula>$G12="小学生Ａ"</formula>
    </cfRule>
  </conditionalFormatting>
  <conditionalFormatting sqref="Y12:Y42">
    <cfRule type="expression" dxfId="26" priority="8">
      <formula>$G12="小学生Ｂ"</formula>
    </cfRule>
  </conditionalFormatting>
  <conditionalFormatting sqref="Z12:Z42">
    <cfRule type="expression" dxfId="25" priority="7">
      <formula>AND($D12="女",$G12="中学生")</formula>
    </cfRule>
  </conditionalFormatting>
  <conditionalFormatting sqref="AA12:AA42">
    <cfRule type="expression" dxfId="24" priority="6">
      <formula>AND($D12="男",$G12="中学生")</formula>
    </cfRule>
  </conditionalFormatting>
  <conditionalFormatting sqref="AB12:AB42">
    <cfRule type="expression" dxfId="23" priority="5">
      <formula>AND($D12="女",$G12="Ｃ")</formula>
    </cfRule>
  </conditionalFormatting>
  <conditionalFormatting sqref="AC12:AC42">
    <cfRule type="expression" dxfId="22" priority="4">
      <formula>AND($D12="女",$G12="Ｂ")</formula>
    </cfRule>
  </conditionalFormatting>
  <conditionalFormatting sqref="AD12:AD42">
    <cfRule type="expression" dxfId="21" priority="3">
      <formula>AND($D12="女",$G12="Ａ")</formula>
    </cfRule>
  </conditionalFormatting>
  <conditionalFormatting sqref="AE12:AE42">
    <cfRule type="expression" dxfId="20" priority="1">
      <formula>AND($D12="女",$G12="高Ａ")</formula>
    </cfRule>
  </conditionalFormatting>
  <conditionalFormatting sqref="AF12:AF42">
    <cfRule type="expression" dxfId="19" priority="40">
      <formula>AND($D12="男",$G12="Ｆ")</formula>
    </cfRule>
  </conditionalFormatting>
  <conditionalFormatting sqref="AG12:AG42">
    <cfRule type="expression" dxfId="18" priority="44">
      <formula>AND($D12="男",$G12="Ｅ")</formula>
    </cfRule>
  </conditionalFormatting>
  <conditionalFormatting sqref="AH12:AH42">
    <cfRule type="expression" dxfId="17" priority="45">
      <formula>AND($D12="男",$G12="Ｄ")</formula>
    </cfRule>
  </conditionalFormatting>
  <conditionalFormatting sqref="AI12:AI42">
    <cfRule type="expression" dxfId="16" priority="46">
      <formula>AND($D12="男",$G12="Ｃ")</formula>
    </cfRule>
  </conditionalFormatting>
  <conditionalFormatting sqref="AJ12:AJ42">
    <cfRule type="expression" dxfId="15" priority="43">
      <formula>AND($D12="男",$G12="Ｂ")</formula>
    </cfRule>
  </conditionalFormatting>
  <conditionalFormatting sqref="AK12:AK42">
    <cfRule type="expression" dxfId="14" priority="41">
      <formula>AND($D12="男",$G12="Ａ")</formula>
    </cfRule>
  </conditionalFormatting>
  <conditionalFormatting sqref="AL12:AL42">
    <cfRule type="expression" dxfId="13" priority="42">
      <formula>AND($D12="男",$G12="高Ａ")</formula>
    </cfRule>
  </conditionalFormatting>
  <conditionalFormatting sqref="AM12:AM42">
    <cfRule type="expression" dxfId="12" priority="14">
      <formula>AND($D12="女",$H12="小学生")</formula>
    </cfRule>
  </conditionalFormatting>
  <conditionalFormatting sqref="AN12:AN42">
    <cfRule type="expression" dxfId="11" priority="12">
      <formula>AND($D12="男",$H12="小学生")</formula>
    </cfRule>
  </conditionalFormatting>
  <conditionalFormatting sqref="AO12:AO42">
    <cfRule type="expression" dxfId="10" priority="11">
      <formula>AND($D12="女",$H12="中学生")</formula>
    </cfRule>
  </conditionalFormatting>
  <conditionalFormatting sqref="AP12:AP42">
    <cfRule type="expression" dxfId="9" priority="10">
      <formula>AND($D12="男",$H12="中学生")</formula>
    </cfRule>
  </conditionalFormatting>
  <conditionalFormatting sqref="AQ12:AQ42">
    <cfRule type="expression" dxfId="8" priority="25">
      <formula>AND($D12="女",$H12="Ｂ")</formula>
    </cfRule>
  </conditionalFormatting>
  <conditionalFormatting sqref="AR12:AR42">
    <cfRule type="expression" dxfId="7" priority="24">
      <formula>AND($D12="女",$H12="Ａ")</formula>
    </cfRule>
  </conditionalFormatting>
  <conditionalFormatting sqref="AS12:AS42">
    <cfRule type="expression" dxfId="6" priority="23">
      <formula>AND($D12="女",$H12="高Ａ")</formula>
    </cfRule>
  </conditionalFormatting>
  <conditionalFormatting sqref="AT12:AT42">
    <cfRule type="expression" dxfId="5" priority="37">
      <formula>AND($D12="男",$H12="Ｅ")</formula>
    </cfRule>
  </conditionalFormatting>
  <conditionalFormatting sqref="AU12:AU42">
    <cfRule type="expression" dxfId="4" priority="38">
      <formula>AND($D12="男",$H12="Ｄ")</formula>
    </cfRule>
  </conditionalFormatting>
  <conditionalFormatting sqref="AV12:AV42">
    <cfRule type="expression" dxfId="3" priority="39">
      <formula>AND($D12="男",$H12="Ｃ")</formula>
    </cfRule>
  </conditionalFormatting>
  <conditionalFormatting sqref="AW12:AW42">
    <cfRule type="expression" dxfId="2" priority="36">
      <formula>AND($D12="男",$H12="Ｂ")</formula>
    </cfRule>
  </conditionalFormatting>
  <conditionalFormatting sqref="AX12:AX42">
    <cfRule type="expression" dxfId="1" priority="34">
      <formula>AND($D12="男",$G12="Ａ")</formula>
    </cfRule>
  </conditionalFormatting>
  <conditionalFormatting sqref="AY12:AY42">
    <cfRule type="expression" dxfId="0" priority="35">
      <formula>AND($D12="男",$H12="高Ａ")</formula>
    </cfRule>
  </conditionalFormatting>
  <dataValidations disablePrompts="1" count="1">
    <dataValidation type="list" allowBlank="1" showInputMessage="1" showErrorMessage="1" sqref="D12:D42" xr:uid="{00000000-0002-0000-0000-000000000000}">
      <formula1>$BQ$12:$BQ$14</formula1>
    </dataValidation>
  </dataValidations>
  <pageMargins left="0.22" right="0.12" top="0.38" bottom="0.19" header="0.32" footer="0.18"/>
  <pageSetup paperSize="9" scale="64"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NEC-i</dc:creator>
  <cp:keywords/>
  <dc:description/>
  <cp:lastModifiedBy>耕一 中谷</cp:lastModifiedBy>
  <cp:revision>1</cp:revision>
  <cp:lastPrinted>2020-10-31T08:10:32Z</cp:lastPrinted>
  <dcterms:created xsi:type="dcterms:W3CDTF">2011-10-14T11:24:13Z</dcterms:created>
  <dcterms:modified xsi:type="dcterms:W3CDTF">2023-12-15T10:43:08Z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